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Silisteanu.Alina\Desktop\ig.mediului\deseuri\2024\"/>
    </mc:Choice>
  </mc:AlternateContent>
  <bookViews>
    <workbookView xWindow="-120" yWindow="-120" windowWidth="29040" windowHeight="15720" tabRatio="835" activeTab="2"/>
  </bookViews>
  <sheets>
    <sheet name="Nota_explicativa" sheetId="15" r:id="rId1"/>
    <sheet name="centralizator" sheetId="17" r:id="rId2"/>
    <sheet name="IAN" sheetId="2" r:id="rId3"/>
    <sheet name="FEB" sheetId="13" r:id="rId4"/>
    <sheet name="MAR" sheetId="12" r:id="rId5"/>
    <sheet name="APR" sheetId="11" r:id="rId6"/>
    <sheet name="MAI" sheetId="10" r:id="rId7"/>
    <sheet name="IUN" sheetId="9" r:id="rId8"/>
    <sheet name="IUL" sheetId="8" r:id="rId9"/>
    <sheet name="AUG" sheetId="7" r:id="rId10"/>
    <sheet name="SEP" sheetId="6" r:id="rId11"/>
    <sheet name="OCT" sheetId="5" r:id="rId12"/>
    <sheet name="NOV" sheetId="4" r:id="rId13"/>
    <sheet name="DEC" sheetId="3" r:id="rId14"/>
    <sheet name="Rap_5_2" sheetId="19" r:id="rId15"/>
  </sheets>
  <externalReferences>
    <externalReference r:id="rId16"/>
  </externalReferences>
  <definedNames>
    <definedName name="_xlnm._FilterDatabase" localSheetId="14" hidden="1">Rap_5_2!$A$1:$A$94</definedName>
    <definedName name="achizitionare">'[1]Rapoarte_5.2.'!$A$35:$A$37</definedName>
    <definedName name="an">'[1]Rapoarte_5.2.'!$A$19:$A$21</definedName>
    <definedName name="cantar">'[1]Rapoarte_5.2.'!$A$59:$A$60</definedName>
    <definedName name="cauze">'[1]Rapoarte_5.2.'!$A$1:$A$7</definedName>
    <definedName name="container">'[1]Rapoarte_5.2.'!$A$39:$A$42</definedName>
    <definedName name="cost\">'[1]Rapoarte_5.2.'!$A$72:$A$81</definedName>
    <definedName name="dezin">'[1]Rapoarte_5.2.'!$A$54:$A$57</definedName>
    <definedName name="Eliminare">'[1]Rapoarte_5.2.'!$A$67:$A$71</definedName>
    <definedName name="inst_neutraliz">'[1]Rapoarte_5.2.'!$A$1:$A$6</definedName>
    <definedName name="instruire">'[1]Rapoarte_5.2.'!$A$10:$A$16</definedName>
    <definedName name="nr">'[1]Rapoarte_5.2.'!$A$23:$A$26</definedName>
    <definedName name="ora">'[1]Rapoarte_5.2.'!$A$28:$A$34</definedName>
    <definedName name="_xlnm.Print_Area" localSheetId="0">Nota_explicativa!$A$1:$H$30</definedName>
    <definedName name="recipiente">'[1]Rapoarte_5.2.'!$A$46:$A$52</definedName>
    <definedName name="Tratare">Rap_5_2!$A$68:$A$69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26" i="17" l="1"/>
  <c r="AZ25" i="17"/>
  <c r="AZ23" i="17"/>
  <c r="AP26" i="17"/>
  <c r="BC19" i="17"/>
  <c r="BD18" i="17"/>
  <c r="BC18" i="17"/>
  <c r="BB18" i="17"/>
  <c r="BA18" i="17"/>
  <c r="AZ18" i="17"/>
  <c r="AT18" i="17"/>
  <c r="AP25" i="17" s="1"/>
  <c r="AS18" i="17"/>
  <c r="AR18" i="17"/>
  <c r="AQ18" i="17"/>
  <c r="AP18" i="17"/>
  <c r="BD17" i="17"/>
  <c r="BC17" i="17"/>
  <c r="BB17" i="17"/>
  <c r="BA17" i="17"/>
  <c r="AZ17" i="17"/>
  <c r="AT17" i="17"/>
  <c r="AS17" i="17"/>
  <c r="AR17" i="17"/>
  <c r="AQ17" i="17"/>
  <c r="AP17" i="17"/>
  <c r="BD16" i="17"/>
  <c r="BC16" i="17"/>
  <c r="BB16" i="17"/>
  <c r="BA16" i="17"/>
  <c r="AZ16" i="17"/>
  <c r="AT16" i="17"/>
  <c r="AS16" i="17"/>
  <c r="AR16" i="17"/>
  <c r="AQ16" i="17"/>
  <c r="AP16" i="17"/>
  <c r="BD15" i="17"/>
  <c r="BC15" i="17"/>
  <c r="BB15" i="17"/>
  <c r="BA15" i="17"/>
  <c r="AZ15" i="17"/>
  <c r="AT15" i="17"/>
  <c r="AS15" i="17"/>
  <c r="AR15" i="17"/>
  <c r="AQ15" i="17"/>
  <c r="AP15" i="17"/>
  <c r="BD14" i="17"/>
  <c r="BC14" i="17"/>
  <c r="BB14" i="17"/>
  <c r="BA14" i="17"/>
  <c r="AZ14" i="17"/>
  <c r="AT14" i="17"/>
  <c r="AS14" i="17"/>
  <c r="AR14" i="17"/>
  <c r="AQ14" i="17"/>
  <c r="AP14" i="17"/>
  <c r="BD13" i="17"/>
  <c r="BC13" i="17"/>
  <c r="BB13" i="17"/>
  <c r="BA13" i="17"/>
  <c r="AZ13" i="17"/>
  <c r="AT13" i="17"/>
  <c r="AS13" i="17"/>
  <c r="AR13" i="17"/>
  <c r="AQ13" i="17"/>
  <c r="AP13" i="17"/>
  <c r="BD12" i="17"/>
  <c r="BC12" i="17"/>
  <c r="BB12" i="17"/>
  <c r="BA12" i="17"/>
  <c r="AZ12" i="17"/>
  <c r="BD11" i="17"/>
  <c r="BC11" i="17"/>
  <c r="BB11" i="17"/>
  <c r="BA11" i="17"/>
  <c r="AZ11" i="17"/>
  <c r="AT12" i="17"/>
  <c r="AS12" i="17"/>
  <c r="AR12" i="17"/>
  <c r="AQ12" i="17"/>
  <c r="AP12" i="17"/>
  <c r="AT11" i="17"/>
  <c r="AS11" i="17"/>
  <c r="AR11" i="17"/>
  <c r="AQ11" i="17"/>
  <c r="AP11" i="17"/>
  <c r="BD10" i="17"/>
  <c r="BC10" i="17"/>
  <c r="BB10" i="17"/>
  <c r="BA10" i="17"/>
  <c r="AZ10" i="17"/>
  <c r="AT10" i="17"/>
  <c r="AS10" i="17"/>
  <c r="AR10" i="17"/>
  <c r="AQ10" i="17"/>
  <c r="AP10" i="17"/>
  <c r="AT9" i="17"/>
  <c r="AS9" i="17"/>
  <c r="AR9" i="17"/>
  <c r="AQ9" i="17"/>
  <c r="AP9" i="17"/>
  <c r="AT8" i="17"/>
  <c r="AS8" i="17"/>
  <c r="AR8" i="17"/>
  <c r="AQ8" i="17"/>
  <c r="AP8" i="17"/>
  <c r="BD9" i="17"/>
  <c r="BC9" i="17"/>
  <c r="BB9" i="17"/>
  <c r="BA9" i="17"/>
  <c r="AZ9" i="17"/>
  <c r="BD8" i="17"/>
  <c r="BC8" i="17"/>
  <c r="BB8" i="17"/>
  <c r="BA8" i="17"/>
  <c r="AZ8" i="17"/>
  <c r="BD7" i="17"/>
  <c r="BC7" i="17"/>
  <c r="AZ24" i="17" s="1"/>
  <c r="BB7" i="17"/>
  <c r="BA7" i="17"/>
  <c r="AZ22" i="17" s="1"/>
  <c r="AZ7" i="17"/>
  <c r="AZ19" i="17" s="1"/>
  <c r="AS7" i="17"/>
  <c r="AS19" i="17" s="1"/>
  <c r="AT7" i="17"/>
  <c r="AR7" i="17"/>
  <c r="AP23" i="17" s="1"/>
  <c r="AQ7" i="17"/>
  <c r="AP22" i="17" s="1"/>
  <c r="AP7" i="17"/>
  <c r="AP19" i="17" s="1"/>
  <c r="R20" i="3"/>
  <c r="R21" i="3"/>
  <c r="R22" i="3"/>
  <c r="A20" i="3"/>
  <c r="A21" i="3"/>
  <c r="A22" i="3"/>
  <c r="R22" i="4"/>
  <c r="R20" i="4"/>
  <c r="A22" i="4"/>
  <c r="A20" i="4"/>
  <c r="R22" i="5"/>
  <c r="R20" i="5"/>
  <c r="A22" i="5"/>
  <c r="A20" i="5"/>
  <c r="R22" i="6"/>
  <c r="R20" i="6"/>
  <c r="A20" i="6"/>
  <c r="A21" i="6"/>
  <c r="A22" i="6"/>
  <c r="R22" i="7"/>
  <c r="R20" i="7"/>
  <c r="A20" i="7"/>
  <c r="A21" i="7"/>
  <c r="A22" i="7"/>
  <c r="R22" i="8"/>
  <c r="R20" i="8"/>
  <c r="A22" i="8"/>
  <c r="A20" i="8"/>
  <c r="R22" i="9"/>
  <c r="R20" i="9"/>
  <c r="A20" i="9"/>
  <c r="A21" i="9"/>
  <c r="R21" i="9" s="1"/>
  <c r="A22" i="9"/>
  <c r="R22" i="10"/>
  <c r="R20" i="10"/>
  <c r="A22" i="10"/>
  <c r="A20" i="10"/>
  <c r="R22" i="11"/>
  <c r="R20" i="11"/>
  <c r="A22" i="11"/>
  <c r="A20" i="11"/>
  <c r="R22" i="12"/>
  <c r="R20" i="12"/>
  <c r="A22" i="12"/>
  <c r="A20" i="12"/>
  <c r="R22" i="13"/>
  <c r="R20" i="13"/>
  <c r="A21" i="13"/>
  <c r="A22" i="13"/>
  <c r="A20" i="13"/>
  <c r="R22" i="2"/>
  <c r="R20" i="2"/>
  <c r="J6" i="2"/>
  <c r="J6" i="3"/>
  <c r="J6" i="4"/>
  <c r="J6" i="5"/>
  <c r="J6" i="6"/>
  <c r="J6" i="7"/>
  <c r="J6" i="8"/>
  <c r="J6" i="9"/>
  <c r="J6" i="10"/>
  <c r="J6" i="11"/>
  <c r="J6" i="12"/>
  <c r="J6" i="13"/>
  <c r="I6" i="3"/>
  <c r="I6" i="4"/>
  <c r="I6" i="5"/>
  <c r="I6" i="6"/>
  <c r="I6" i="7"/>
  <c r="I6" i="8"/>
  <c r="I6" i="9"/>
  <c r="I6" i="10"/>
  <c r="I6" i="11"/>
  <c r="I6" i="12"/>
  <c r="I6" i="13"/>
  <c r="I6" i="2"/>
  <c r="A13" i="3"/>
  <c r="R13" i="3" s="1"/>
  <c r="A14" i="3"/>
  <c r="R14" i="3" s="1"/>
  <c r="A15" i="3"/>
  <c r="R15" i="3" s="1"/>
  <c r="A16" i="3"/>
  <c r="R16" i="3" s="1"/>
  <c r="A17" i="3"/>
  <c r="R17" i="3" s="1"/>
  <c r="A18" i="3"/>
  <c r="R18" i="3" s="1"/>
  <c r="A19" i="3"/>
  <c r="R19" i="3" s="1"/>
  <c r="A23" i="3"/>
  <c r="R23" i="3" s="1"/>
  <c r="D25" i="3"/>
  <c r="J26" i="3" s="1"/>
  <c r="I27" i="3"/>
  <c r="L27" i="3"/>
  <c r="O27" i="3"/>
  <c r="D29" i="3"/>
  <c r="F29" i="3"/>
  <c r="M29" i="3"/>
  <c r="N29" i="3"/>
  <c r="P29" i="3"/>
  <c r="E32" i="3"/>
  <c r="G32" i="3"/>
  <c r="I32" i="3"/>
  <c r="J32" i="3"/>
  <c r="L32" i="3"/>
  <c r="M32" i="3"/>
  <c r="O32" i="3"/>
  <c r="P32" i="3"/>
  <c r="R32" i="3"/>
  <c r="A13" i="4"/>
  <c r="R13" i="4" s="1"/>
  <c r="A14" i="4"/>
  <c r="R14" i="4" s="1"/>
  <c r="A15" i="4"/>
  <c r="R15" i="4" s="1"/>
  <c r="A16" i="4"/>
  <c r="R16" i="4" s="1"/>
  <c r="A17" i="4"/>
  <c r="R17" i="4"/>
  <c r="A18" i="4"/>
  <c r="R18" i="4" s="1"/>
  <c r="A19" i="4"/>
  <c r="R19" i="4" s="1"/>
  <c r="A21" i="4"/>
  <c r="R21" i="4" s="1"/>
  <c r="A23" i="4"/>
  <c r="R23" i="4" s="1"/>
  <c r="D25" i="4"/>
  <c r="J26" i="4" s="1"/>
  <c r="I27" i="4"/>
  <c r="L27" i="4"/>
  <c r="O27" i="4"/>
  <c r="D29" i="4"/>
  <c r="F29" i="4"/>
  <c r="M29" i="4"/>
  <c r="N29" i="4"/>
  <c r="P29" i="4"/>
  <c r="A13" i="5"/>
  <c r="R13" i="5" s="1"/>
  <c r="A14" i="5"/>
  <c r="R14" i="5" s="1"/>
  <c r="A15" i="5"/>
  <c r="R15" i="5" s="1"/>
  <c r="A16" i="5"/>
  <c r="R16" i="5" s="1"/>
  <c r="A17" i="5"/>
  <c r="R17" i="5" s="1"/>
  <c r="A18" i="5"/>
  <c r="R18" i="5" s="1"/>
  <c r="A19" i="5"/>
  <c r="R19" i="5" s="1"/>
  <c r="A21" i="5"/>
  <c r="R21" i="5" s="1"/>
  <c r="A23" i="5"/>
  <c r="R23" i="5" s="1"/>
  <c r="D25" i="5"/>
  <c r="P26" i="5" s="1"/>
  <c r="J26" i="5"/>
  <c r="I27" i="5"/>
  <c r="L27" i="5"/>
  <c r="O27" i="5"/>
  <c r="D29" i="5"/>
  <c r="F29" i="5"/>
  <c r="M29" i="5"/>
  <c r="N29" i="5"/>
  <c r="P29" i="5"/>
  <c r="A13" i="6"/>
  <c r="R13" i="6" s="1"/>
  <c r="A14" i="6"/>
  <c r="R14" i="6" s="1"/>
  <c r="A15" i="6"/>
  <c r="R15" i="6" s="1"/>
  <c r="A16" i="6"/>
  <c r="R16" i="6" s="1"/>
  <c r="A17" i="6"/>
  <c r="R17" i="6" s="1"/>
  <c r="A18" i="6"/>
  <c r="R18" i="6" s="1"/>
  <c r="A19" i="6"/>
  <c r="R19" i="6" s="1"/>
  <c r="R21" i="6"/>
  <c r="A23" i="6"/>
  <c r="R23" i="6" s="1"/>
  <c r="D25" i="6"/>
  <c r="P26" i="6" s="1"/>
  <c r="I27" i="6"/>
  <c r="L27" i="6"/>
  <c r="O27" i="6"/>
  <c r="D29" i="6"/>
  <c r="F29" i="6"/>
  <c r="M29" i="6"/>
  <c r="N29" i="6"/>
  <c r="P29" i="6"/>
  <c r="A13" i="7"/>
  <c r="R13" i="7" s="1"/>
  <c r="A14" i="7"/>
  <c r="A15" i="7"/>
  <c r="R15" i="7" s="1"/>
  <c r="A16" i="7"/>
  <c r="R16" i="7"/>
  <c r="A17" i="7"/>
  <c r="R17" i="7" s="1"/>
  <c r="A18" i="7"/>
  <c r="R18" i="7" s="1"/>
  <c r="A19" i="7"/>
  <c r="R19" i="7" s="1"/>
  <c r="R21" i="7"/>
  <c r="A23" i="7"/>
  <c r="R23" i="7" s="1"/>
  <c r="D25" i="7"/>
  <c r="I26" i="7" s="1"/>
  <c r="I27" i="7"/>
  <c r="L27" i="7"/>
  <c r="O27" i="7"/>
  <c r="D29" i="7"/>
  <c r="F29" i="7"/>
  <c r="M29" i="7"/>
  <c r="N29" i="7"/>
  <c r="P29" i="7"/>
  <c r="A13" i="8"/>
  <c r="R13" i="8" s="1"/>
  <c r="A14" i="8"/>
  <c r="A15" i="8"/>
  <c r="R15" i="8" s="1"/>
  <c r="A16" i="8"/>
  <c r="R16" i="8" s="1"/>
  <c r="A17" i="8"/>
  <c r="R17" i="8" s="1"/>
  <c r="A18" i="8"/>
  <c r="R18" i="8" s="1"/>
  <c r="A19" i="8"/>
  <c r="R19" i="8" s="1"/>
  <c r="A21" i="8"/>
  <c r="R21" i="8" s="1"/>
  <c r="A23" i="8"/>
  <c r="R23" i="8" s="1"/>
  <c r="D25" i="8"/>
  <c r="P26" i="8" s="1"/>
  <c r="I27" i="8"/>
  <c r="L27" i="8"/>
  <c r="O27" i="8"/>
  <c r="D29" i="8"/>
  <c r="F29" i="8"/>
  <c r="M29" i="8"/>
  <c r="N29" i="8"/>
  <c r="P29" i="8"/>
  <c r="A13" i="9"/>
  <c r="R13" i="9" s="1"/>
  <c r="A14" i="9"/>
  <c r="R14" i="9" s="1"/>
  <c r="A15" i="9"/>
  <c r="R15" i="9" s="1"/>
  <c r="A16" i="9"/>
  <c r="R16" i="9" s="1"/>
  <c r="A17" i="9"/>
  <c r="R17" i="9"/>
  <c r="A18" i="9"/>
  <c r="R18" i="9" s="1"/>
  <c r="A19" i="9"/>
  <c r="R19" i="9" s="1"/>
  <c r="A23" i="9"/>
  <c r="R23" i="9" s="1"/>
  <c r="D25" i="9"/>
  <c r="P26" i="9" s="1"/>
  <c r="I27" i="9"/>
  <c r="L27" i="9"/>
  <c r="O27" i="9"/>
  <c r="D29" i="9"/>
  <c r="F29" i="9"/>
  <c r="M29" i="9"/>
  <c r="N29" i="9"/>
  <c r="P29" i="9"/>
  <c r="A13" i="10"/>
  <c r="R13" i="10" s="1"/>
  <c r="A14" i="10"/>
  <c r="R14" i="10" s="1"/>
  <c r="A15" i="10"/>
  <c r="R15" i="10" s="1"/>
  <c r="A16" i="10"/>
  <c r="R16" i="10" s="1"/>
  <c r="A17" i="10"/>
  <c r="R17" i="10" s="1"/>
  <c r="A18" i="10"/>
  <c r="R18" i="10" s="1"/>
  <c r="A19" i="10"/>
  <c r="R19" i="10" s="1"/>
  <c r="A21" i="10"/>
  <c r="R21" i="10" s="1"/>
  <c r="A23" i="10"/>
  <c r="R23" i="10" s="1"/>
  <c r="D25" i="10"/>
  <c r="J26" i="10" s="1"/>
  <c r="I27" i="10"/>
  <c r="L27" i="10"/>
  <c r="O27" i="10"/>
  <c r="D29" i="10"/>
  <c r="F29" i="10"/>
  <c r="M29" i="10"/>
  <c r="N29" i="10"/>
  <c r="P29" i="10"/>
  <c r="A13" i="11"/>
  <c r="R13" i="11" s="1"/>
  <c r="A14" i="11"/>
  <c r="R14" i="11"/>
  <c r="A15" i="11"/>
  <c r="R15" i="11" s="1"/>
  <c r="A16" i="11"/>
  <c r="A17" i="11"/>
  <c r="R17" i="11" s="1"/>
  <c r="A18" i="11"/>
  <c r="R18" i="11" s="1"/>
  <c r="A19" i="11"/>
  <c r="R19" i="11" s="1"/>
  <c r="A21" i="11"/>
  <c r="R21" i="11" s="1"/>
  <c r="A23" i="11"/>
  <c r="R23" i="11" s="1"/>
  <c r="D25" i="11"/>
  <c r="J26" i="11" s="1"/>
  <c r="I27" i="11"/>
  <c r="L27" i="11"/>
  <c r="O27" i="11"/>
  <c r="D29" i="11"/>
  <c r="F29" i="11"/>
  <c r="M29" i="11"/>
  <c r="N29" i="11"/>
  <c r="P29" i="11"/>
  <c r="A13" i="12"/>
  <c r="R13" i="12" s="1"/>
  <c r="A14" i="12"/>
  <c r="A15" i="12"/>
  <c r="R15" i="12" s="1"/>
  <c r="A16" i="12"/>
  <c r="R16" i="12" s="1"/>
  <c r="A17" i="12"/>
  <c r="R17" i="12" s="1"/>
  <c r="A18" i="12"/>
  <c r="R18" i="12" s="1"/>
  <c r="A19" i="12"/>
  <c r="R19" i="12" s="1"/>
  <c r="A21" i="12"/>
  <c r="R21" i="12" s="1"/>
  <c r="A23" i="12"/>
  <c r="R23" i="12" s="1"/>
  <c r="D25" i="12"/>
  <c r="J26" i="12" s="1"/>
  <c r="I27" i="12"/>
  <c r="L27" i="12"/>
  <c r="O27" i="12"/>
  <c r="D29" i="12"/>
  <c r="F29" i="12"/>
  <c r="M29" i="12"/>
  <c r="N29" i="12"/>
  <c r="P29" i="12"/>
  <c r="A13" i="13"/>
  <c r="R13" i="13" s="1"/>
  <c r="A14" i="13"/>
  <c r="R14" i="13" s="1"/>
  <c r="A15" i="13"/>
  <c r="R15" i="13" s="1"/>
  <c r="A16" i="13"/>
  <c r="R16" i="13" s="1"/>
  <c r="A17" i="13"/>
  <c r="R17" i="13" s="1"/>
  <c r="A18" i="13"/>
  <c r="R18" i="13" s="1"/>
  <c r="A19" i="13"/>
  <c r="R19" i="13" s="1"/>
  <c r="R21" i="13"/>
  <c r="A23" i="13"/>
  <c r="R23" i="13" s="1"/>
  <c r="D25" i="13"/>
  <c r="O26" i="13" s="1"/>
  <c r="I27" i="13"/>
  <c r="L27" i="13"/>
  <c r="O27" i="13"/>
  <c r="D29" i="13"/>
  <c r="F29" i="13"/>
  <c r="M29" i="13"/>
  <c r="N29" i="13"/>
  <c r="P29" i="13"/>
  <c r="R13" i="2"/>
  <c r="R14" i="2"/>
  <c r="R15" i="2"/>
  <c r="R16" i="2"/>
  <c r="R17" i="2"/>
  <c r="R18" i="2"/>
  <c r="R19" i="2"/>
  <c r="R21" i="2"/>
  <c r="R23" i="2"/>
  <c r="D25" i="2"/>
  <c r="E27" i="2" s="1"/>
  <c r="I27" i="2"/>
  <c r="L27" i="2"/>
  <c r="O27" i="2"/>
  <c r="A29" i="2"/>
  <c r="D29" i="2"/>
  <c r="F29" i="2"/>
  <c r="M29" i="2"/>
  <c r="N29" i="2"/>
  <c r="P29" i="2"/>
  <c r="B7" i="17"/>
  <c r="C7" i="17"/>
  <c r="D7" i="17"/>
  <c r="G7" i="17"/>
  <c r="H7" i="17"/>
  <c r="I7" i="17"/>
  <c r="J7" i="17"/>
  <c r="K7" i="17"/>
  <c r="L7" i="17"/>
  <c r="M7" i="17"/>
  <c r="N7" i="17"/>
  <c r="O7" i="17"/>
  <c r="P7" i="17"/>
  <c r="Q7" i="17"/>
  <c r="R7" i="17"/>
  <c r="S7" i="17"/>
  <c r="T7" i="17"/>
  <c r="U7" i="17"/>
  <c r="V7" i="17"/>
  <c r="W7" i="17"/>
  <c r="X7" i="17"/>
  <c r="Y7" i="17"/>
  <c r="Z7" i="17"/>
  <c r="AA7" i="17"/>
  <c r="AB7" i="17"/>
  <c r="AC7" i="17"/>
  <c r="AD7" i="17"/>
  <c r="AE7" i="17"/>
  <c r="AF7" i="17"/>
  <c r="AG7" i="17"/>
  <c r="AH7" i="17"/>
  <c r="AI7" i="17"/>
  <c r="AJ7" i="17"/>
  <c r="AK7" i="17"/>
  <c r="AL7" i="17"/>
  <c r="AM7" i="17"/>
  <c r="AN7" i="17"/>
  <c r="AO7" i="17"/>
  <c r="AU7" i="17"/>
  <c r="AV7" i="17"/>
  <c r="AW7" i="17"/>
  <c r="AX7" i="17"/>
  <c r="AY7" i="17"/>
  <c r="BE7" i="17"/>
  <c r="BF7" i="17"/>
  <c r="BG7" i="17"/>
  <c r="BH7" i="17"/>
  <c r="BI7" i="17"/>
  <c r="BJ7" i="17"/>
  <c r="B8" i="17"/>
  <c r="C8" i="17"/>
  <c r="D8" i="17"/>
  <c r="G8" i="17"/>
  <c r="H8" i="17"/>
  <c r="I8" i="17"/>
  <c r="J8" i="17"/>
  <c r="K8" i="17"/>
  <c r="L8" i="17"/>
  <c r="M8" i="17"/>
  <c r="N8" i="17"/>
  <c r="O8" i="17"/>
  <c r="P8" i="17"/>
  <c r="Q8" i="17"/>
  <c r="R8" i="17"/>
  <c r="S8" i="17"/>
  <c r="T8" i="17"/>
  <c r="U8" i="17"/>
  <c r="V8" i="17"/>
  <c r="W8" i="17"/>
  <c r="X8" i="17"/>
  <c r="Y8" i="17"/>
  <c r="Z8" i="17"/>
  <c r="AA8" i="17"/>
  <c r="AB8" i="17"/>
  <c r="AC8" i="17"/>
  <c r="AD8" i="17"/>
  <c r="AE8" i="17"/>
  <c r="AF8" i="17"/>
  <c r="AG8" i="17"/>
  <c r="AH8" i="17"/>
  <c r="AI8" i="17"/>
  <c r="AJ8" i="17"/>
  <c r="AK8" i="17"/>
  <c r="AL8" i="17"/>
  <c r="AM8" i="17"/>
  <c r="AN8" i="17"/>
  <c r="AO8" i="17"/>
  <c r="AU8" i="17"/>
  <c r="AV8" i="17"/>
  <c r="AW8" i="17"/>
  <c r="AX8" i="17"/>
  <c r="AY8" i="17"/>
  <c r="BE8" i="17"/>
  <c r="BF8" i="17"/>
  <c r="BG8" i="17"/>
  <c r="BH8" i="17"/>
  <c r="BI8" i="17"/>
  <c r="BJ8" i="17"/>
  <c r="B9" i="17"/>
  <c r="C9" i="17"/>
  <c r="D9" i="17"/>
  <c r="G9" i="17"/>
  <c r="H9" i="17"/>
  <c r="I9" i="17"/>
  <c r="J9" i="17"/>
  <c r="K9" i="17"/>
  <c r="L9" i="17"/>
  <c r="F9" i="17" s="1"/>
  <c r="M9" i="17"/>
  <c r="N9" i="17"/>
  <c r="O9" i="17"/>
  <c r="P9" i="17"/>
  <c r="Q9" i="17"/>
  <c r="R9" i="17"/>
  <c r="S9" i="17"/>
  <c r="T9" i="17"/>
  <c r="U9" i="17"/>
  <c r="V9" i="17"/>
  <c r="W9" i="17"/>
  <c r="X9" i="17"/>
  <c r="Y9" i="17"/>
  <c r="Z9" i="17"/>
  <c r="AA9" i="17"/>
  <c r="AB9" i="17"/>
  <c r="AC9" i="17"/>
  <c r="AD9" i="17"/>
  <c r="AE9" i="17"/>
  <c r="AF9" i="17"/>
  <c r="AG9" i="17"/>
  <c r="AH9" i="17"/>
  <c r="AI9" i="17"/>
  <c r="AJ9" i="17"/>
  <c r="AK9" i="17"/>
  <c r="AL9" i="17"/>
  <c r="AM9" i="17"/>
  <c r="AN9" i="17"/>
  <c r="AO9" i="17"/>
  <c r="AU9" i="17"/>
  <c r="AV9" i="17"/>
  <c r="AW9" i="17"/>
  <c r="AX9" i="17"/>
  <c r="AY9" i="17"/>
  <c r="BE9" i="17"/>
  <c r="BF9" i="17"/>
  <c r="BG9" i="17"/>
  <c r="BH9" i="17"/>
  <c r="BI9" i="17"/>
  <c r="BJ9" i="17"/>
  <c r="B10" i="17"/>
  <c r="C10" i="17"/>
  <c r="D10" i="17"/>
  <c r="G10" i="17"/>
  <c r="H10" i="17"/>
  <c r="I10" i="17"/>
  <c r="J10" i="17"/>
  <c r="K10" i="17"/>
  <c r="L10" i="17"/>
  <c r="M10" i="17"/>
  <c r="N10" i="17"/>
  <c r="O10" i="17"/>
  <c r="P10" i="17"/>
  <c r="Q10" i="17"/>
  <c r="R10" i="17"/>
  <c r="S10" i="17"/>
  <c r="T10" i="17"/>
  <c r="U10" i="17"/>
  <c r="V10" i="17"/>
  <c r="W10" i="17"/>
  <c r="X10" i="17"/>
  <c r="Y10" i="17"/>
  <c r="Z10" i="17"/>
  <c r="AA10" i="17"/>
  <c r="AB10" i="17"/>
  <c r="AC10" i="17"/>
  <c r="AD10" i="17"/>
  <c r="AE10" i="17"/>
  <c r="AF10" i="17"/>
  <c r="AG10" i="17"/>
  <c r="AH10" i="17"/>
  <c r="AI10" i="17"/>
  <c r="AJ10" i="17"/>
  <c r="AK10" i="17"/>
  <c r="AL10" i="17"/>
  <c r="AM10" i="17"/>
  <c r="AN10" i="17"/>
  <c r="AO10" i="17"/>
  <c r="AU10" i="17"/>
  <c r="AV10" i="17"/>
  <c r="AW10" i="17"/>
  <c r="AX10" i="17"/>
  <c r="AY10" i="17"/>
  <c r="BE10" i="17"/>
  <c r="BF10" i="17"/>
  <c r="BG10" i="17"/>
  <c r="BH10" i="17"/>
  <c r="BI10" i="17"/>
  <c r="BJ10" i="17"/>
  <c r="B11" i="17"/>
  <c r="C11" i="17"/>
  <c r="D11" i="17"/>
  <c r="G11" i="17"/>
  <c r="H11" i="17"/>
  <c r="I11" i="17"/>
  <c r="J11" i="17"/>
  <c r="K11" i="17"/>
  <c r="L11" i="17"/>
  <c r="M11" i="17"/>
  <c r="N11" i="17"/>
  <c r="O11" i="17"/>
  <c r="P11" i="17"/>
  <c r="Q11" i="17"/>
  <c r="R11" i="17"/>
  <c r="S11" i="17"/>
  <c r="T11" i="17"/>
  <c r="U11" i="17"/>
  <c r="V11" i="17"/>
  <c r="W11" i="17"/>
  <c r="X11" i="17"/>
  <c r="Y11" i="17"/>
  <c r="Z11" i="17"/>
  <c r="AA11" i="17"/>
  <c r="AB11" i="17"/>
  <c r="AC11" i="17"/>
  <c r="AD11" i="17"/>
  <c r="AE11" i="17"/>
  <c r="AF11" i="17"/>
  <c r="AG11" i="17"/>
  <c r="AH11" i="17"/>
  <c r="AI11" i="17"/>
  <c r="AJ11" i="17"/>
  <c r="AK11" i="17"/>
  <c r="AL11" i="17"/>
  <c r="AM11" i="17"/>
  <c r="AN11" i="17"/>
  <c r="AO11" i="17"/>
  <c r="AU11" i="17"/>
  <c r="AV11" i="17"/>
  <c r="AW11" i="17"/>
  <c r="AX11" i="17"/>
  <c r="AY11" i="17"/>
  <c r="BE11" i="17"/>
  <c r="BF11" i="17"/>
  <c r="BG11" i="17"/>
  <c r="BH11" i="17"/>
  <c r="BI11" i="17"/>
  <c r="BJ11" i="17"/>
  <c r="B12" i="17"/>
  <c r="C12" i="17"/>
  <c r="E12" i="17" s="1"/>
  <c r="D12" i="17"/>
  <c r="G12" i="17"/>
  <c r="H12" i="17"/>
  <c r="I12" i="17"/>
  <c r="J12" i="17"/>
  <c r="K12" i="17"/>
  <c r="L12" i="17"/>
  <c r="M12" i="17"/>
  <c r="N12" i="17"/>
  <c r="O12" i="17"/>
  <c r="P12" i="17"/>
  <c r="Q12" i="17"/>
  <c r="R12" i="17"/>
  <c r="S12" i="17"/>
  <c r="T12" i="17"/>
  <c r="U12" i="17"/>
  <c r="V12" i="17"/>
  <c r="W12" i="17"/>
  <c r="X12" i="17"/>
  <c r="Y12" i="17"/>
  <c r="Z12" i="17"/>
  <c r="AA12" i="17"/>
  <c r="AB12" i="17"/>
  <c r="AC12" i="17"/>
  <c r="AD12" i="17"/>
  <c r="AE12" i="17"/>
  <c r="AF12" i="17"/>
  <c r="AG12" i="17"/>
  <c r="AH12" i="17"/>
  <c r="AI12" i="17"/>
  <c r="AJ12" i="17"/>
  <c r="AK12" i="17"/>
  <c r="AL12" i="17"/>
  <c r="AM12" i="17"/>
  <c r="AN12" i="17"/>
  <c r="AO12" i="17"/>
  <c r="AU12" i="17"/>
  <c r="AV12" i="17"/>
  <c r="AW12" i="17"/>
  <c r="AX12" i="17"/>
  <c r="AY12" i="17"/>
  <c r="BE12" i="17"/>
  <c r="BF12" i="17"/>
  <c r="BG12" i="17"/>
  <c r="BH12" i="17"/>
  <c r="BI12" i="17"/>
  <c r="BJ12" i="17"/>
  <c r="B13" i="17"/>
  <c r="C13" i="17"/>
  <c r="D13" i="17"/>
  <c r="G13" i="17"/>
  <c r="H13" i="17"/>
  <c r="I13" i="17"/>
  <c r="J13" i="17"/>
  <c r="K13" i="17"/>
  <c r="L13" i="17"/>
  <c r="M13" i="17"/>
  <c r="N13" i="17"/>
  <c r="O13" i="17"/>
  <c r="P13" i="17"/>
  <c r="Q13" i="17"/>
  <c r="R13" i="17"/>
  <c r="S13" i="17"/>
  <c r="T13" i="17"/>
  <c r="U13" i="17"/>
  <c r="V13" i="17"/>
  <c r="W13" i="17"/>
  <c r="X13" i="17"/>
  <c r="Y13" i="17"/>
  <c r="Z13" i="17"/>
  <c r="AA13" i="17"/>
  <c r="AB13" i="17"/>
  <c r="AC13" i="17"/>
  <c r="AD13" i="17"/>
  <c r="AE13" i="17"/>
  <c r="AF13" i="17"/>
  <c r="AG13" i="17"/>
  <c r="AH13" i="17"/>
  <c r="AI13" i="17"/>
  <c r="AJ13" i="17"/>
  <c r="AK13" i="17"/>
  <c r="AL13" i="17"/>
  <c r="AM13" i="17"/>
  <c r="AN13" i="17"/>
  <c r="AO13" i="17"/>
  <c r="AU13" i="17"/>
  <c r="AV13" i="17"/>
  <c r="AW13" i="17"/>
  <c r="AX13" i="17"/>
  <c r="AY13" i="17"/>
  <c r="BE13" i="17"/>
  <c r="BF13" i="17"/>
  <c r="BG13" i="17"/>
  <c r="BH13" i="17"/>
  <c r="BI13" i="17"/>
  <c r="BJ13" i="17"/>
  <c r="B14" i="17"/>
  <c r="C14" i="17"/>
  <c r="D14" i="17"/>
  <c r="E14" i="17" s="1"/>
  <c r="G14" i="17"/>
  <c r="H14" i="17"/>
  <c r="I14" i="17"/>
  <c r="J14" i="17"/>
  <c r="K14" i="17"/>
  <c r="L14" i="17"/>
  <c r="M14" i="17"/>
  <c r="N14" i="17"/>
  <c r="O14" i="17"/>
  <c r="P14" i="17"/>
  <c r="Q14" i="17"/>
  <c r="R14" i="17"/>
  <c r="S14" i="17"/>
  <c r="T14" i="17"/>
  <c r="U14" i="17"/>
  <c r="V14" i="17"/>
  <c r="W14" i="17"/>
  <c r="X14" i="17"/>
  <c r="Y14" i="17"/>
  <c r="Z14" i="17"/>
  <c r="AA14" i="17"/>
  <c r="AB14" i="17"/>
  <c r="AC14" i="17"/>
  <c r="AD14" i="17"/>
  <c r="AE14" i="17"/>
  <c r="AF14" i="17"/>
  <c r="AG14" i="17"/>
  <c r="AH14" i="17"/>
  <c r="AI14" i="17"/>
  <c r="AJ14" i="17"/>
  <c r="AK14" i="17"/>
  <c r="AL14" i="17"/>
  <c r="AM14" i="17"/>
  <c r="AN14" i="17"/>
  <c r="AO14" i="17"/>
  <c r="AU14" i="17"/>
  <c r="AV14" i="17"/>
  <c r="AW14" i="17"/>
  <c r="AX14" i="17"/>
  <c r="AY14" i="17"/>
  <c r="BE14" i="17"/>
  <c r="BF14" i="17"/>
  <c r="BG14" i="17"/>
  <c r="BH14" i="17"/>
  <c r="BI14" i="17"/>
  <c r="BJ14" i="17"/>
  <c r="B15" i="17"/>
  <c r="C15" i="17"/>
  <c r="D15" i="17"/>
  <c r="G15" i="17"/>
  <c r="H15" i="17"/>
  <c r="I15" i="17"/>
  <c r="J15" i="17"/>
  <c r="K15" i="17"/>
  <c r="L15" i="17"/>
  <c r="M15" i="17"/>
  <c r="N15" i="17"/>
  <c r="O15" i="17"/>
  <c r="P15" i="17"/>
  <c r="Q15" i="17"/>
  <c r="R15" i="17"/>
  <c r="S15" i="17"/>
  <c r="T15" i="17"/>
  <c r="U15" i="17"/>
  <c r="V15" i="17"/>
  <c r="W15" i="17"/>
  <c r="X15" i="17"/>
  <c r="Y15" i="17"/>
  <c r="Z15" i="17"/>
  <c r="AA15" i="17"/>
  <c r="AB15" i="17"/>
  <c r="AC15" i="17"/>
  <c r="AD15" i="17"/>
  <c r="AE15" i="17"/>
  <c r="AF15" i="17"/>
  <c r="AG15" i="17"/>
  <c r="AH15" i="17"/>
  <c r="AI15" i="17"/>
  <c r="AJ15" i="17"/>
  <c r="AK15" i="17"/>
  <c r="AL15" i="17"/>
  <c r="AM15" i="17"/>
  <c r="AN15" i="17"/>
  <c r="AO15" i="17"/>
  <c r="AU15" i="17"/>
  <c r="AV15" i="17"/>
  <c r="AW15" i="17"/>
  <c r="AX15" i="17"/>
  <c r="AY15" i="17"/>
  <c r="BE15" i="17"/>
  <c r="BF15" i="17"/>
  <c r="BG15" i="17"/>
  <c r="BH15" i="17"/>
  <c r="BI15" i="17"/>
  <c r="BJ15" i="17"/>
  <c r="B16" i="17"/>
  <c r="C16" i="17"/>
  <c r="D16" i="17"/>
  <c r="E16" i="17" s="1"/>
  <c r="G16" i="17"/>
  <c r="H16" i="17"/>
  <c r="I16" i="17"/>
  <c r="J16" i="17"/>
  <c r="K16" i="17"/>
  <c r="L16" i="17"/>
  <c r="M16" i="17"/>
  <c r="N16" i="17"/>
  <c r="O16" i="17"/>
  <c r="P16" i="17"/>
  <c r="Q16" i="17"/>
  <c r="R16" i="17"/>
  <c r="S16" i="17"/>
  <c r="T16" i="17"/>
  <c r="U16" i="17"/>
  <c r="V16" i="17"/>
  <c r="W16" i="17"/>
  <c r="X16" i="17"/>
  <c r="Y16" i="17"/>
  <c r="Z16" i="17"/>
  <c r="AA16" i="17"/>
  <c r="AB16" i="17"/>
  <c r="AC16" i="17"/>
  <c r="AD16" i="17"/>
  <c r="AE16" i="17"/>
  <c r="AF16" i="17"/>
  <c r="AG16" i="17"/>
  <c r="AH16" i="17"/>
  <c r="AI16" i="17"/>
  <c r="AJ16" i="17"/>
  <c r="AK16" i="17"/>
  <c r="AL16" i="17"/>
  <c r="AM16" i="17"/>
  <c r="AN16" i="17"/>
  <c r="AO16" i="17"/>
  <c r="AU16" i="17"/>
  <c r="AV16" i="17"/>
  <c r="AW16" i="17"/>
  <c r="AX16" i="17"/>
  <c r="AY16" i="17"/>
  <c r="BE16" i="17"/>
  <c r="BF16" i="17"/>
  <c r="BG16" i="17"/>
  <c r="BH16" i="17"/>
  <c r="BI16" i="17"/>
  <c r="BJ16" i="17"/>
  <c r="B17" i="17"/>
  <c r="C17" i="17"/>
  <c r="D17" i="17"/>
  <c r="G17" i="17"/>
  <c r="H17" i="17"/>
  <c r="I17" i="17"/>
  <c r="J17" i="17"/>
  <c r="K17" i="17"/>
  <c r="L17" i="17"/>
  <c r="M17" i="17"/>
  <c r="N17" i="17"/>
  <c r="O17" i="17"/>
  <c r="P17" i="17"/>
  <c r="Q17" i="17"/>
  <c r="R17" i="17"/>
  <c r="S17" i="17"/>
  <c r="T17" i="17"/>
  <c r="U17" i="17"/>
  <c r="V17" i="17"/>
  <c r="W17" i="17"/>
  <c r="X17" i="17"/>
  <c r="Y17" i="17"/>
  <c r="Z17" i="17"/>
  <c r="AA17" i="17"/>
  <c r="AB17" i="17"/>
  <c r="AC17" i="17"/>
  <c r="AD17" i="17"/>
  <c r="AE17" i="17"/>
  <c r="AF17" i="17"/>
  <c r="AG17" i="17"/>
  <c r="AH17" i="17"/>
  <c r="AI17" i="17"/>
  <c r="AJ17" i="17"/>
  <c r="AK17" i="17"/>
  <c r="AL17" i="17"/>
  <c r="AM17" i="17"/>
  <c r="AN17" i="17"/>
  <c r="AO17" i="17"/>
  <c r="AU17" i="17"/>
  <c r="AV17" i="17"/>
  <c r="AW17" i="17"/>
  <c r="AX17" i="17"/>
  <c r="AY17" i="17"/>
  <c r="BE17" i="17"/>
  <c r="BF17" i="17"/>
  <c r="BG17" i="17"/>
  <c r="BH17" i="17"/>
  <c r="BI17" i="17"/>
  <c r="BJ17" i="17"/>
  <c r="B18" i="17"/>
  <c r="C18" i="17"/>
  <c r="D18" i="17"/>
  <c r="G18" i="17"/>
  <c r="H18" i="17"/>
  <c r="I18" i="17"/>
  <c r="J18" i="17"/>
  <c r="K18" i="17"/>
  <c r="G25" i="17" s="1"/>
  <c r="L18" i="17"/>
  <c r="M18" i="17"/>
  <c r="N18" i="17"/>
  <c r="O18" i="17"/>
  <c r="P18" i="17"/>
  <c r="L25" i="17" s="1"/>
  <c r="Q18" i="17"/>
  <c r="R18" i="17"/>
  <c r="S18" i="17"/>
  <c r="T18" i="17"/>
  <c r="U18" i="17"/>
  <c r="Q25" i="17" s="1"/>
  <c r="V18" i="17"/>
  <c r="W18" i="17"/>
  <c r="X18" i="17"/>
  <c r="Y18" i="17"/>
  <c r="Z18" i="17"/>
  <c r="V25" i="17" s="1"/>
  <c r="AA18" i="17"/>
  <c r="AB18" i="17"/>
  <c r="AC18" i="17"/>
  <c r="AD18" i="17"/>
  <c r="AE18" i="17"/>
  <c r="AA25" i="17" s="1"/>
  <c r="AF18" i="17"/>
  <c r="AG18" i="17"/>
  <c r="AH18" i="17"/>
  <c r="AI18" i="17"/>
  <c r="AJ18" i="17"/>
  <c r="AF25" i="17" s="1"/>
  <c r="AK18" i="17"/>
  <c r="AL18" i="17"/>
  <c r="AM18" i="17"/>
  <c r="AN18" i="17"/>
  <c r="AO18" i="17"/>
  <c r="AK25" i="17" s="1"/>
  <c r="AU18" i="17"/>
  <c r="AV18" i="17"/>
  <c r="AW18" i="17"/>
  <c r="AX18" i="17"/>
  <c r="AY18" i="17"/>
  <c r="AU25" i="17" s="1"/>
  <c r="BE18" i="17"/>
  <c r="BF18" i="17"/>
  <c r="BG18" i="17"/>
  <c r="BH18" i="17"/>
  <c r="BI18" i="17"/>
  <c r="BE25" i="17" s="1"/>
  <c r="BJ18" i="17"/>
  <c r="G26" i="17"/>
  <c r="L26" i="17"/>
  <c r="Q26" i="17"/>
  <c r="V26" i="17"/>
  <c r="AA26" i="17"/>
  <c r="AF26" i="17"/>
  <c r="AK26" i="17"/>
  <c r="AU26" i="17"/>
  <c r="BE26" i="17"/>
  <c r="I26" i="11"/>
  <c r="R26" i="6"/>
  <c r="I26" i="8"/>
  <c r="G26" i="10"/>
  <c r="O26" i="9"/>
  <c r="I26" i="9"/>
  <c r="P26" i="11"/>
  <c r="O26" i="11"/>
  <c r="M26" i="6"/>
  <c r="L26" i="13"/>
  <c r="R26" i="11"/>
  <c r="G26" i="6"/>
  <c r="L26" i="11"/>
  <c r="E27" i="9"/>
  <c r="J26" i="9"/>
  <c r="R14" i="12"/>
  <c r="E27" i="8"/>
  <c r="R14" i="8"/>
  <c r="O26" i="6"/>
  <c r="E27" i="6"/>
  <c r="G26" i="5"/>
  <c r="M26" i="5"/>
  <c r="E27" i="5"/>
  <c r="I26" i="5"/>
  <c r="O26" i="5"/>
  <c r="I26" i="4"/>
  <c r="E26" i="8"/>
  <c r="J26" i="8"/>
  <c r="L26" i="5"/>
  <c r="M26" i="8"/>
  <c r="E26" i="5"/>
  <c r="L26" i="8"/>
  <c r="G26" i="8"/>
  <c r="O26" i="8"/>
  <c r="R26" i="8"/>
  <c r="I26" i="3" l="1"/>
  <c r="AP24" i="17"/>
  <c r="AZ21" i="17"/>
  <c r="AP21" i="17"/>
  <c r="E15" i="17"/>
  <c r="F18" i="17"/>
  <c r="F17" i="17"/>
  <c r="E18" i="17"/>
  <c r="F10" i="17"/>
  <c r="F11" i="17"/>
  <c r="F15" i="17"/>
  <c r="F14" i="17"/>
  <c r="E9" i="17"/>
  <c r="L26" i="3"/>
  <c r="O26" i="3"/>
  <c r="P26" i="3"/>
  <c r="G26" i="3"/>
  <c r="R26" i="3"/>
  <c r="E27" i="3"/>
  <c r="E26" i="3"/>
  <c r="M26" i="3"/>
  <c r="E26" i="4"/>
  <c r="M26" i="4"/>
  <c r="A29" i="3"/>
  <c r="R29" i="3" s="1"/>
  <c r="BL18" i="17" s="1"/>
  <c r="E17" i="17"/>
  <c r="E27" i="4"/>
  <c r="R26" i="4"/>
  <c r="G26" i="4"/>
  <c r="P26" i="4"/>
  <c r="O26" i="4"/>
  <c r="L26" i="4"/>
  <c r="F16" i="17"/>
  <c r="A29" i="4"/>
  <c r="R29" i="4" s="1"/>
  <c r="BL17" i="17" s="1"/>
  <c r="R26" i="5"/>
  <c r="A29" i="5"/>
  <c r="R29" i="5" s="1"/>
  <c r="BL16" i="17" s="1"/>
  <c r="L26" i="6"/>
  <c r="I26" i="6"/>
  <c r="E26" i="6"/>
  <c r="J26" i="6"/>
  <c r="M26" i="7"/>
  <c r="E27" i="7"/>
  <c r="R26" i="7"/>
  <c r="G26" i="7"/>
  <c r="E26" i="7"/>
  <c r="J26" i="7"/>
  <c r="O26" i="7"/>
  <c r="A29" i="6"/>
  <c r="R29" i="6" s="1"/>
  <c r="BL15" i="17" s="1"/>
  <c r="L26" i="7"/>
  <c r="P26" i="7"/>
  <c r="E13" i="17"/>
  <c r="A29" i="7"/>
  <c r="R29" i="7" s="1"/>
  <c r="BL14" i="17" s="1"/>
  <c r="F13" i="17"/>
  <c r="R14" i="7"/>
  <c r="F12" i="17"/>
  <c r="R26" i="9"/>
  <c r="L26" i="9"/>
  <c r="E26" i="9"/>
  <c r="G26" i="9"/>
  <c r="M26" i="9"/>
  <c r="A29" i="8"/>
  <c r="R29" i="8" s="1"/>
  <c r="BL13" i="17" s="1"/>
  <c r="O26" i="10"/>
  <c r="A29" i="9"/>
  <c r="R29" i="9" s="1"/>
  <c r="BL12" i="17" s="1"/>
  <c r="E11" i="17"/>
  <c r="M26" i="10"/>
  <c r="I26" i="10"/>
  <c r="E27" i="10"/>
  <c r="L26" i="10"/>
  <c r="P26" i="10"/>
  <c r="E26" i="10"/>
  <c r="R26" i="10"/>
  <c r="E10" i="17"/>
  <c r="Q19" i="17"/>
  <c r="E26" i="11"/>
  <c r="E27" i="11"/>
  <c r="G26" i="11"/>
  <c r="A29" i="10"/>
  <c r="R29" i="10" s="1"/>
  <c r="BL11" i="17" s="1"/>
  <c r="M26" i="11"/>
  <c r="A29" i="11"/>
  <c r="R29" i="11" s="1"/>
  <c r="BL10" i="17" s="1"/>
  <c r="R16" i="11"/>
  <c r="E27" i="12"/>
  <c r="AF19" i="17"/>
  <c r="R26" i="12"/>
  <c r="M26" i="12"/>
  <c r="L26" i="12"/>
  <c r="P26" i="12"/>
  <c r="O26" i="12"/>
  <c r="G26" i="12"/>
  <c r="I26" i="12"/>
  <c r="E26" i="12"/>
  <c r="P26" i="13"/>
  <c r="BE23" i="17"/>
  <c r="AU22" i="17"/>
  <c r="AK21" i="17"/>
  <c r="AA23" i="17"/>
  <c r="Q21" i="17"/>
  <c r="M26" i="13"/>
  <c r="R26" i="13"/>
  <c r="I26" i="13"/>
  <c r="AK23" i="17"/>
  <c r="AG19" i="17"/>
  <c r="AA19" i="17"/>
  <c r="O19" i="17"/>
  <c r="G23" i="17"/>
  <c r="AF23" i="17"/>
  <c r="AA22" i="17"/>
  <c r="V19" i="17"/>
  <c r="G24" i="17"/>
  <c r="BE24" i="17"/>
  <c r="AU23" i="17"/>
  <c r="AK22" i="17"/>
  <c r="AF21" i="17"/>
  <c r="G19" i="17"/>
  <c r="BF19" i="17"/>
  <c r="L19" i="17"/>
  <c r="L20" i="17" s="1"/>
  <c r="L24" i="17"/>
  <c r="AK24" i="17"/>
  <c r="AB19" i="17"/>
  <c r="AX19" i="17"/>
  <c r="AF22" i="17"/>
  <c r="AK19" i="17"/>
  <c r="V22" i="17"/>
  <c r="BE22" i="17"/>
  <c r="AA24" i="17"/>
  <c r="L22" i="17"/>
  <c r="J19" i="17"/>
  <c r="BE19" i="17"/>
  <c r="AI19" i="17"/>
  <c r="X19" i="17"/>
  <c r="L21" i="17"/>
  <c r="G21" i="17"/>
  <c r="E8" i="17"/>
  <c r="AU19" i="17"/>
  <c r="Q24" i="17"/>
  <c r="L23" i="17"/>
  <c r="AF24" i="17"/>
  <c r="A29" i="12"/>
  <c r="R29" i="12" s="1"/>
  <c r="BL9" i="17" s="1"/>
  <c r="AN19" i="17"/>
  <c r="BE21" i="17"/>
  <c r="AD19" i="17"/>
  <c r="V24" i="17"/>
  <c r="Q23" i="17"/>
  <c r="V23" i="17"/>
  <c r="R19" i="17"/>
  <c r="A29" i="13"/>
  <c r="R29" i="13" s="1"/>
  <c r="BL8" i="17" s="1"/>
  <c r="T19" i="17"/>
  <c r="D20" i="17"/>
  <c r="H20" i="17" s="1"/>
  <c r="J20" i="17" s="1"/>
  <c r="F8" i="17"/>
  <c r="AU24" i="17"/>
  <c r="E26" i="13"/>
  <c r="G22" i="17"/>
  <c r="J26" i="13"/>
  <c r="E27" i="13"/>
  <c r="G26" i="13"/>
  <c r="E7" i="17"/>
  <c r="AU21" i="17"/>
  <c r="AA21" i="17"/>
  <c r="V21" i="17"/>
  <c r="Q22" i="17"/>
  <c r="M26" i="2"/>
  <c r="F7" i="17"/>
  <c r="H19" i="17"/>
  <c r="R29" i="2"/>
  <c r="BL7" i="17" s="1"/>
  <c r="I26" i="2"/>
  <c r="R26" i="2"/>
  <c r="J26" i="2"/>
  <c r="E26" i="2"/>
  <c r="P26" i="2"/>
  <c r="L26" i="2"/>
  <c r="G26" i="2"/>
  <c r="O26" i="2"/>
  <c r="BE20" i="17" l="1"/>
  <c r="V20" i="17"/>
  <c r="AF20" i="17"/>
  <c r="D27" i="17"/>
  <c r="AU28" i="17" s="1"/>
  <c r="AA20" i="17"/>
  <c r="Q20" i="17"/>
  <c r="AK20" i="17"/>
  <c r="AU20" i="17"/>
  <c r="AK29" i="17"/>
  <c r="Q29" i="17"/>
  <c r="AA29" i="17"/>
  <c r="G20" i="17"/>
  <c r="I20" i="17" s="1"/>
  <c r="AK28" i="17" l="1"/>
  <c r="G29" i="17"/>
  <c r="L28" i="17"/>
  <c r="V28" i="17"/>
  <c r="G28" i="17"/>
  <c r="Q28" i="17"/>
  <c r="AA28" i="17"/>
  <c r="AF28" i="17"/>
  <c r="BE28" i="17"/>
  <c r="N20" i="17"/>
  <c r="K20" i="17"/>
  <c r="P20" i="17" l="1"/>
  <c r="M20" i="17"/>
  <c r="R20" i="17" l="1"/>
  <c r="O20" i="17"/>
  <c r="T20" i="17" l="1"/>
  <c r="S20" i="17"/>
  <c r="X20" i="17" l="1"/>
  <c r="U20" i="17"/>
  <c r="Z20" i="17" l="1"/>
  <c r="W20" i="17"/>
  <c r="AB20" i="17" l="1"/>
  <c r="Y20" i="17"/>
  <c r="AD20" i="17" l="1"/>
  <c r="AC20" i="17"/>
  <c r="AH20" i="17" l="1"/>
  <c r="AE20" i="17"/>
  <c r="AJ20" i="17" l="1"/>
  <c r="AG20" i="17"/>
  <c r="AL20" i="17" l="1"/>
  <c r="AI20" i="17"/>
  <c r="AN20" i="17" l="1"/>
  <c r="AM20" i="17"/>
  <c r="AW20" i="17" l="1"/>
  <c r="AO20" i="17"/>
  <c r="AV20" i="17" s="1"/>
  <c r="AX20" i="17" s="1"/>
  <c r="BG20" i="17" l="1"/>
  <c r="AY20" i="17"/>
  <c r="BF20" i="17" s="1"/>
  <c r="BH20" i="17" l="1"/>
  <c r="BI20" i="17"/>
</calcChain>
</file>

<file path=xl/comments1.xml><?xml version="1.0" encoding="utf-8"?>
<comments xmlns="http://schemas.openxmlformats.org/spreadsheetml/2006/main">
  <authors>
    <author>Escort</author>
  </authors>
  <commentList>
    <comment ref="B3" authorId="0" shapeId="0">
      <text>
        <r>
          <rPr>
            <b/>
            <sz val="8"/>
            <color indexed="81"/>
            <rFont val="Tahoma"/>
            <family val="2"/>
            <charset val="238"/>
          </rPr>
          <t>Escort:</t>
        </r>
        <r>
          <rPr>
            <sz val="8"/>
            <color indexed="81"/>
            <rFont val="Tahoma"/>
            <family val="2"/>
            <charset val="238"/>
          </rPr>
          <t xml:space="preserve">
deseuri intepatoare-taietoare infectioase si neinfectioase</t>
        </r>
      </text>
    </comment>
    <comment ref="B4" authorId="0" shapeId="0">
      <text>
        <r>
          <rPr>
            <sz val="8"/>
            <color indexed="81"/>
            <rFont val="Tahoma"/>
            <family val="2"/>
            <charset val="238"/>
          </rPr>
          <t xml:space="preserve">
deseuri anatomo-patologice</t>
        </r>
      </text>
    </comment>
    <comment ref="B5" authorId="0" shapeId="0">
      <text>
        <r>
          <rPr>
            <sz val="8"/>
            <color indexed="81"/>
            <rFont val="Tahoma"/>
            <family val="2"/>
            <charset val="238"/>
          </rPr>
          <t xml:space="preserve">
deseuri infectioase solide, material moale</t>
        </r>
      </text>
    </comment>
    <comment ref="B7" authorId="0" shapeId="0">
      <text>
        <r>
          <rPr>
            <sz val="8"/>
            <color indexed="81"/>
            <rFont val="Tahoma"/>
            <family val="2"/>
            <charset val="238"/>
          </rPr>
          <t>deseuri care nu necesita masuri speciale</t>
        </r>
      </text>
    </comment>
    <comment ref="B8" authorId="0" shapeId="0">
      <text>
        <r>
          <rPr>
            <sz val="8"/>
            <color indexed="81"/>
            <rFont val="Tahoma"/>
            <family val="2"/>
            <charset val="238"/>
          </rPr>
          <t xml:space="preserve">
deseuri chimice periculoase</t>
        </r>
      </text>
    </comment>
    <comment ref="B10" authorId="0" shapeId="0">
      <text>
        <r>
          <rPr>
            <sz val="8"/>
            <color indexed="81"/>
            <rFont val="Tahoma"/>
            <family val="2"/>
            <charset val="238"/>
          </rPr>
          <t xml:space="preserve">
medicamente expirate sau/si reziduu de citotoxice si citostatice, deseuri rezultate de la aplicarea tratamentelor cu citotoxice si citostatice</t>
        </r>
      </text>
    </comment>
    <comment ref="B11" authorId="0" shapeId="0">
      <text>
        <r>
          <rPr>
            <sz val="8"/>
            <color indexed="81"/>
            <rFont val="Tahoma"/>
            <family val="2"/>
            <charset val="238"/>
          </rPr>
          <t xml:space="preserve">
medicamente expirate sau/si reziduu de citotoxice si citostatice, deseuri rezultate de la aplicarea tratamentelor cu citotoxice si citostatice</t>
        </r>
      </text>
    </comment>
    <comment ref="B12" authorId="0" shapeId="0">
      <text>
        <r>
          <rPr>
            <b/>
            <sz val="8"/>
            <color indexed="81"/>
            <rFont val="Tahoma"/>
            <family val="2"/>
            <charset val="238"/>
          </rPr>
          <t>Escort:</t>
        </r>
        <r>
          <rPr>
            <sz val="8"/>
            <color indexed="81"/>
            <rFont val="Tahoma"/>
            <family val="2"/>
            <charset val="238"/>
          </rPr>
          <t xml:space="preserve">
deseuri de medicamente, altele decat citotoxice si citostatice</t>
        </r>
      </text>
    </comment>
    <comment ref="B13" authorId="0" shapeId="0">
      <text>
        <r>
          <rPr>
            <b/>
            <sz val="8"/>
            <color indexed="81"/>
            <rFont val="Tahoma"/>
            <family val="2"/>
            <charset val="238"/>
          </rPr>
          <t>Escort:</t>
        </r>
        <r>
          <rPr>
            <sz val="8"/>
            <color indexed="81"/>
            <rFont val="Tahoma"/>
            <family val="2"/>
            <charset val="238"/>
          </rPr>
          <t xml:space="preserve">
deseuri de medicamente, altele decat citotoxice si citostatice</t>
        </r>
      </text>
    </comment>
    <comment ref="B14" authorId="0" shapeId="0">
      <text>
        <r>
          <rPr>
            <b/>
            <sz val="8"/>
            <color indexed="81"/>
            <rFont val="Tahoma"/>
            <family val="2"/>
            <charset val="238"/>
          </rPr>
          <t>resturi de amalgam (mercur), dinti extrasi cu obturatii de amalgam, etc.</t>
        </r>
      </text>
    </comment>
  </commentList>
</comments>
</file>

<file path=xl/comments2.xml><?xml version="1.0" encoding="utf-8"?>
<comments xmlns="http://schemas.openxmlformats.org/spreadsheetml/2006/main">
  <authors>
    <author>Escort</author>
    <author>Mada</author>
  </authors>
  <commentList>
    <comment ref="B1" authorId="0" shapeId="0">
      <text>
        <r>
          <rPr>
            <b/>
            <sz val="8"/>
            <color indexed="81"/>
            <rFont val="Tahoma"/>
            <family val="2"/>
            <charset val="238"/>
          </rPr>
          <t>Escort:</t>
        </r>
        <r>
          <rPr>
            <sz val="8"/>
            <color indexed="81"/>
            <rFont val="Tahoma"/>
            <family val="2"/>
            <charset val="238"/>
          </rPr>
          <t xml:space="preserve">
Tabelul se raporteaza de catre DSP judeteana catre CRSP-ul regional, pana la data de 20 lunii ulterioare  trimestrului pt care se face raportarea.</t>
        </r>
      </text>
    </comment>
    <comment ref="G4" authorId="0" shapeId="0">
      <text>
        <r>
          <rPr>
            <b/>
            <sz val="8"/>
            <color indexed="81"/>
            <rFont val="Tahoma"/>
            <family val="2"/>
            <charset val="238"/>
          </rPr>
          <t>Escort:</t>
        </r>
        <r>
          <rPr>
            <sz val="8"/>
            <color indexed="81"/>
            <rFont val="Tahoma"/>
            <family val="2"/>
            <charset val="238"/>
          </rPr>
          <t xml:space="preserve">
deseuri intepatoare-taietoare infectioase si neinfectioase</t>
        </r>
      </text>
    </comment>
    <comment ref="L4" authorId="0" shapeId="0">
      <text>
        <r>
          <rPr>
            <b/>
            <sz val="8"/>
            <color indexed="81"/>
            <rFont val="Tahoma"/>
            <family val="2"/>
            <charset val="238"/>
          </rPr>
          <t>Escort:</t>
        </r>
        <r>
          <rPr>
            <sz val="8"/>
            <color indexed="81"/>
            <rFont val="Tahoma"/>
            <family val="2"/>
            <charset val="238"/>
          </rPr>
          <t xml:space="preserve">
deseuri anatomo-patologice</t>
        </r>
      </text>
    </comment>
    <comment ref="Q4" authorId="0" shapeId="0">
      <text>
        <r>
          <rPr>
            <b/>
            <sz val="8"/>
            <color indexed="81"/>
            <rFont val="Tahoma"/>
            <family val="2"/>
            <charset val="238"/>
          </rPr>
          <t>Escort:</t>
        </r>
        <r>
          <rPr>
            <sz val="8"/>
            <color indexed="81"/>
            <rFont val="Tahoma"/>
            <family val="2"/>
            <charset val="238"/>
          </rPr>
          <t xml:space="preserve">
deseuri infetioase solide, material moale</t>
        </r>
      </text>
    </comment>
    <comment ref="V4" authorId="0" shapeId="0">
      <text>
        <r>
          <rPr>
            <b/>
            <sz val="8"/>
            <color indexed="81"/>
            <rFont val="Tahoma"/>
            <family val="2"/>
            <charset val="238"/>
          </rPr>
          <t>Escort:</t>
        </r>
        <r>
          <rPr>
            <sz val="8"/>
            <color indexed="81"/>
            <rFont val="Tahoma"/>
            <family val="2"/>
            <charset val="238"/>
          </rPr>
          <t xml:space="preserve">
deseuri care nu necesita masuri speciale privind prevenirea infectiilor</t>
        </r>
      </text>
    </comment>
    <comment ref="AA4" authorId="0" shapeId="0">
      <text>
        <r>
          <rPr>
            <b/>
            <sz val="8"/>
            <color indexed="81"/>
            <rFont val="Tahoma"/>
            <family val="2"/>
            <charset val="238"/>
          </rPr>
          <t>Escort:</t>
        </r>
        <r>
          <rPr>
            <sz val="8"/>
            <color indexed="81"/>
            <rFont val="Tahoma"/>
            <family val="2"/>
            <charset val="238"/>
          </rPr>
          <t xml:space="preserve">
deseuri chimice periculoase</t>
        </r>
      </text>
    </comment>
    <comment ref="AF4" authorId="0" shapeId="0">
      <text>
        <r>
          <rPr>
            <b/>
            <sz val="8"/>
            <color indexed="81"/>
            <rFont val="Tahoma"/>
            <family val="2"/>
            <charset val="238"/>
          </rPr>
          <t>Escort:</t>
        </r>
        <r>
          <rPr>
            <sz val="8"/>
            <color indexed="81"/>
            <rFont val="Tahoma"/>
            <family val="2"/>
            <charset val="238"/>
          </rPr>
          <t xml:space="preserve">
deseuri chimice nepericuloase</t>
        </r>
      </text>
    </comment>
    <comment ref="AK4" authorId="0" shapeId="0">
      <text>
        <r>
          <rPr>
            <b/>
            <sz val="8"/>
            <color indexed="81"/>
            <rFont val="Tahoma"/>
            <family val="2"/>
            <charset val="238"/>
          </rPr>
          <t>Escort:</t>
        </r>
        <r>
          <rPr>
            <sz val="8"/>
            <color indexed="81"/>
            <rFont val="Tahoma"/>
            <family val="2"/>
            <charset val="238"/>
          </rPr>
          <t xml:space="preserve">
medicamente expirate sau/si reziduu de citotoxice si citostatice, deseuri rezultate de la aplicarea tratamentelor cu citotoxice si citostatice</t>
        </r>
      </text>
    </comment>
    <comment ref="AP4" authorId="0" shapeId="0">
      <text>
        <r>
          <rPr>
            <b/>
            <sz val="8"/>
            <color indexed="81"/>
            <rFont val="Tahoma"/>
            <family val="2"/>
            <charset val="238"/>
          </rPr>
          <t>Escort:</t>
        </r>
        <r>
          <rPr>
            <sz val="8"/>
            <color indexed="81"/>
            <rFont val="Tahoma"/>
            <family val="2"/>
            <charset val="238"/>
          </rPr>
          <t xml:space="preserve">
medicamente expirate sau/si reziduu de citotoxice si citostatice, deseuri rezultate de la aplicarea tratamentelor cu citotoxice si citostatice</t>
        </r>
      </text>
    </comment>
    <comment ref="AU4" authorId="0" shapeId="0">
      <text>
        <r>
          <rPr>
            <b/>
            <sz val="8"/>
            <color indexed="81"/>
            <rFont val="Tahoma"/>
            <family val="2"/>
            <charset val="238"/>
          </rPr>
          <t>Escort:</t>
        </r>
        <r>
          <rPr>
            <sz val="8"/>
            <color indexed="81"/>
            <rFont val="Tahoma"/>
            <family val="2"/>
            <charset val="238"/>
          </rPr>
          <t xml:space="preserve">
deseuri de medicamente, altele decat citotoxice si citostatice</t>
        </r>
      </text>
    </comment>
    <comment ref="AZ4" authorId="0" shapeId="0">
      <text>
        <r>
          <rPr>
            <b/>
            <sz val="8"/>
            <color indexed="81"/>
            <rFont val="Tahoma"/>
            <family val="2"/>
            <charset val="238"/>
          </rPr>
          <t>Escort:</t>
        </r>
        <r>
          <rPr>
            <sz val="8"/>
            <color indexed="81"/>
            <rFont val="Tahoma"/>
            <family val="2"/>
            <charset val="238"/>
          </rPr>
          <t xml:space="preserve">
deseuri de medicamente, altele decat citotoxice si citostatice</t>
        </r>
      </text>
    </comment>
    <comment ref="BE4" authorId="0" shapeId="0">
      <text>
        <r>
          <rPr>
            <b/>
            <sz val="8"/>
            <color indexed="81"/>
            <rFont val="Tahoma"/>
            <family val="2"/>
            <charset val="238"/>
          </rPr>
          <t>Escort:</t>
        </r>
        <r>
          <rPr>
            <sz val="8"/>
            <color indexed="81"/>
            <rFont val="Tahoma"/>
            <family val="2"/>
            <charset val="238"/>
          </rPr>
          <t xml:space="preserve">
resturi de amalgam (mercur), dinti extrasi cu obturatii de amalgam, etc.</t>
        </r>
      </text>
    </comment>
    <comment ref="BL5" authorId="1" shapeId="0">
      <text>
        <r>
          <rPr>
            <sz val="8"/>
            <color indexed="81"/>
            <rFont val="Tahoma"/>
            <family val="2"/>
            <charset val="238"/>
          </rPr>
          <t xml:space="preserve">B- Bine
G- Gresit - trebuie verificat pe luna respecita
</t>
        </r>
      </text>
    </comment>
    <comment ref="G6" authorId="0" shapeId="0">
      <text>
        <r>
          <rPr>
            <b/>
            <sz val="8"/>
            <color indexed="81"/>
            <rFont val="Tahoma"/>
            <family val="2"/>
            <charset val="238"/>
          </rPr>
          <t>Escort:</t>
        </r>
        <r>
          <rPr>
            <sz val="8"/>
            <color indexed="81"/>
            <rFont val="Tahoma"/>
            <family val="2"/>
            <charset val="238"/>
          </rPr>
          <t xml:space="preserve">
cantitatea de deseuri generate</t>
        </r>
      </text>
    </comment>
    <comment ref="H6" authorId="0" shapeId="0">
      <text>
        <r>
          <rPr>
            <b/>
            <sz val="8"/>
            <color indexed="81"/>
            <rFont val="Tahoma"/>
            <family val="2"/>
            <charset val="238"/>
          </rPr>
          <t>Escort:</t>
        </r>
        <r>
          <rPr>
            <sz val="8"/>
            <color indexed="81"/>
            <rFont val="Tahoma"/>
            <family val="2"/>
            <charset val="238"/>
          </rPr>
          <t xml:space="preserve">
Cantitatea de deseuri tratate</t>
        </r>
      </text>
    </comment>
    <comment ref="I6" authorId="0" shapeId="0">
      <text>
        <r>
          <rPr>
            <b/>
            <sz val="8"/>
            <color indexed="81"/>
            <rFont val="Tahoma"/>
            <family val="2"/>
            <charset val="238"/>
          </rPr>
          <t>Escort:</t>
        </r>
        <r>
          <rPr>
            <sz val="8"/>
            <color indexed="81"/>
            <rFont val="Tahoma"/>
            <family val="2"/>
            <charset val="238"/>
          </rPr>
          <t xml:space="preserve">
cantitatea de deseuri eliminate prin depozitul de deseuri</t>
        </r>
      </text>
    </comment>
    <comment ref="J6" authorId="0" shapeId="0">
      <text>
        <r>
          <rPr>
            <b/>
            <sz val="8"/>
            <color indexed="81"/>
            <rFont val="Tahoma"/>
            <family val="2"/>
            <charset val="238"/>
          </rPr>
          <t>Escort:</t>
        </r>
        <r>
          <rPr>
            <sz val="8"/>
            <color indexed="81"/>
            <rFont val="Tahoma"/>
            <family val="2"/>
            <charset val="238"/>
          </rPr>
          <t xml:space="preserve">
cantitatea de deseuri eliminate prin incinerare</t>
        </r>
      </text>
    </comment>
    <comment ref="K6" authorId="0" shapeId="0">
      <text>
        <r>
          <rPr>
            <b/>
            <sz val="8"/>
            <color indexed="81"/>
            <rFont val="Tahoma"/>
            <family val="2"/>
            <charset val="238"/>
          </rPr>
          <t>Escort:</t>
        </r>
        <r>
          <rPr>
            <sz val="8"/>
            <color indexed="81"/>
            <rFont val="Tahoma"/>
            <family val="2"/>
            <charset val="238"/>
          </rPr>
          <t xml:space="preserve">
cantitatea de deseuri ramase in stoc</t>
        </r>
      </text>
    </comment>
    <comment ref="L6" authorId="0" shapeId="0">
      <text>
        <r>
          <rPr>
            <b/>
            <sz val="8"/>
            <color indexed="81"/>
            <rFont val="Tahoma"/>
            <family val="2"/>
            <charset val="238"/>
          </rPr>
          <t>Escort:</t>
        </r>
        <r>
          <rPr>
            <sz val="8"/>
            <color indexed="81"/>
            <rFont val="Tahoma"/>
            <family val="2"/>
            <charset val="238"/>
          </rPr>
          <t xml:space="preserve">
cantitatea de deseuri generata</t>
        </r>
      </text>
    </comment>
    <comment ref="M6" authorId="0" shapeId="0">
      <text>
        <r>
          <rPr>
            <b/>
            <sz val="8"/>
            <color indexed="81"/>
            <rFont val="Tahoma"/>
            <family val="2"/>
            <charset val="238"/>
          </rPr>
          <t>Escort:</t>
        </r>
        <r>
          <rPr>
            <sz val="8"/>
            <color indexed="81"/>
            <rFont val="Tahoma"/>
            <family val="2"/>
            <charset val="238"/>
          </rPr>
          <t xml:space="preserve">
cantitatea de deseuri tratate</t>
        </r>
      </text>
    </comment>
    <comment ref="N6" authorId="0" shapeId="0">
      <text>
        <r>
          <rPr>
            <b/>
            <sz val="8"/>
            <color indexed="81"/>
            <rFont val="Tahoma"/>
            <family val="2"/>
            <charset val="238"/>
          </rPr>
          <t>Escort:</t>
        </r>
        <r>
          <rPr>
            <sz val="8"/>
            <color indexed="81"/>
            <rFont val="Tahoma"/>
            <family val="2"/>
            <charset val="238"/>
          </rPr>
          <t xml:space="preserve">
cantitatea de deseuri eliminate prin depozitul de deseuri</t>
        </r>
      </text>
    </comment>
    <comment ref="O6" authorId="0" shapeId="0">
      <text>
        <r>
          <rPr>
            <b/>
            <sz val="8"/>
            <color indexed="81"/>
            <rFont val="Tahoma"/>
            <family val="2"/>
            <charset val="238"/>
          </rPr>
          <t>Escort:</t>
        </r>
        <r>
          <rPr>
            <sz val="8"/>
            <color indexed="81"/>
            <rFont val="Tahoma"/>
            <family val="2"/>
            <charset val="238"/>
          </rPr>
          <t xml:space="preserve">
cantitatea de deseuri eliminate prin incinerare</t>
        </r>
      </text>
    </comment>
    <comment ref="P6" authorId="0" shapeId="0">
      <text>
        <r>
          <rPr>
            <b/>
            <sz val="8"/>
            <color indexed="81"/>
            <rFont val="Tahoma"/>
            <family val="2"/>
            <charset val="238"/>
          </rPr>
          <t>Escort:</t>
        </r>
        <r>
          <rPr>
            <sz val="8"/>
            <color indexed="81"/>
            <rFont val="Tahoma"/>
            <family val="2"/>
            <charset val="238"/>
          </rPr>
          <t xml:space="preserve">
cantitatea de deseuri ramase in stoc</t>
        </r>
      </text>
    </comment>
    <comment ref="Q6" authorId="0" shapeId="0">
      <text>
        <r>
          <rPr>
            <b/>
            <sz val="8"/>
            <color indexed="81"/>
            <rFont val="Tahoma"/>
            <family val="2"/>
            <charset val="238"/>
          </rPr>
          <t>Escort:</t>
        </r>
        <r>
          <rPr>
            <sz val="8"/>
            <color indexed="81"/>
            <rFont val="Tahoma"/>
            <family val="2"/>
            <charset val="238"/>
          </rPr>
          <t xml:space="preserve">
cantitatea de deseuri generata</t>
        </r>
      </text>
    </comment>
    <comment ref="R6" authorId="0" shapeId="0">
      <text>
        <r>
          <rPr>
            <b/>
            <sz val="8"/>
            <color indexed="81"/>
            <rFont val="Tahoma"/>
            <family val="2"/>
            <charset val="238"/>
          </rPr>
          <t>Escort:</t>
        </r>
        <r>
          <rPr>
            <sz val="8"/>
            <color indexed="81"/>
            <rFont val="Tahoma"/>
            <family val="2"/>
            <charset val="238"/>
          </rPr>
          <t xml:space="preserve">
cantitatea de deseuri tratate</t>
        </r>
      </text>
    </comment>
    <comment ref="S6" authorId="0" shapeId="0">
      <text>
        <r>
          <rPr>
            <b/>
            <sz val="8"/>
            <color indexed="81"/>
            <rFont val="Tahoma"/>
            <family val="2"/>
            <charset val="238"/>
          </rPr>
          <t>Escort:</t>
        </r>
        <r>
          <rPr>
            <sz val="8"/>
            <color indexed="81"/>
            <rFont val="Tahoma"/>
            <family val="2"/>
            <charset val="238"/>
          </rPr>
          <t xml:space="preserve">
cantitatea de deseuri eliminate prin depozitul de deseuri</t>
        </r>
      </text>
    </comment>
    <comment ref="T6" authorId="0" shapeId="0">
      <text>
        <r>
          <rPr>
            <b/>
            <sz val="8"/>
            <color indexed="81"/>
            <rFont val="Tahoma"/>
            <family val="2"/>
            <charset val="238"/>
          </rPr>
          <t>Escort:</t>
        </r>
        <r>
          <rPr>
            <sz val="8"/>
            <color indexed="81"/>
            <rFont val="Tahoma"/>
            <family val="2"/>
            <charset val="238"/>
          </rPr>
          <t xml:space="preserve">
cantitatea de deseuri eliminate prin incinerare</t>
        </r>
      </text>
    </comment>
    <comment ref="U6" authorId="0" shapeId="0">
      <text>
        <r>
          <rPr>
            <b/>
            <sz val="8"/>
            <color indexed="81"/>
            <rFont val="Tahoma"/>
            <family val="2"/>
            <charset val="238"/>
          </rPr>
          <t>Escort:</t>
        </r>
        <r>
          <rPr>
            <sz val="8"/>
            <color indexed="81"/>
            <rFont val="Tahoma"/>
            <family val="2"/>
            <charset val="238"/>
          </rPr>
          <t xml:space="preserve">
cantitatea de deseuri ramase in stoc</t>
        </r>
      </text>
    </comment>
    <comment ref="V6" authorId="0" shapeId="0">
      <text>
        <r>
          <rPr>
            <b/>
            <sz val="8"/>
            <color indexed="81"/>
            <rFont val="Tahoma"/>
            <family val="2"/>
            <charset val="238"/>
          </rPr>
          <t>Escort:</t>
        </r>
        <r>
          <rPr>
            <sz val="8"/>
            <color indexed="81"/>
            <rFont val="Tahoma"/>
            <family val="2"/>
            <charset val="238"/>
          </rPr>
          <t xml:space="preserve">
cantitatea de deseuri generata</t>
        </r>
      </text>
    </comment>
    <comment ref="W6" authorId="0" shapeId="0">
      <text>
        <r>
          <rPr>
            <b/>
            <sz val="8"/>
            <color indexed="81"/>
            <rFont val="Tahoma"/>
            <family val="2"/>
            <charset val="238"/>
          </rPr>
          <t>Escort:</t>
        </r>
        <r>
          <rPr>
            <sz val="8"/>
            <color indexed="81"/>
            <rFont val="Tahoma"/>
            <family val="2"/>
            <charset val="238"/>
          </rPr>
          <t xml:space="preserve">
cantitatea de deseuri tratate</t>
        </r>
      </text>
    </comment>
    <comment ref="X6" authorId="0" shapeId="0">
      <text>
        <r>
          <rPr>
            <b/>
            <sz val="8"/>
            <color indexed="81"/>
            <rFont val="Tahoma"/>
            <family val="2"/>
            <charset val="238"/>
          </rPr>
          <t>Escort:</t>
        </r>
        <r>
          <rPr>
            <sz val="8"/>
            <color indexed="81"/>
            <rFont val="Tahoma"/>
            <family val="2"/>
            <charset val="238"/>
          </rPr>
          <t xml:space="preserve">
cantitatea de deseuri eliminate prin depozitul de deseuri</t>
        </r>
      </text>
    </comment>
    <comment ref="Y6" authorId="0" shapeId="0">
      <text>
        <r>
          <rPr>
            <b/>
            <sz val="8"/>
            <color indexed="81"/>
            <rFont val="Tahoma"/>
            <family val="2"/>
            <charset val="238"/>
          </rPr>
          <t>Escort:</t>
        </r>
        <r>
          <rPr>
            <sz val="8"/>
            <color indexed="81"/>
            <rFont val="Tahoma"/>
            <family val="2"/>
            <charset val="238"/>
          </rPr>
          <t xml:space="preserve">
cantitatea de deseuri eliminate prin incinerare</t>
        </r>
      </text>
    </comment>
    <comment ref="Z6" authorId="0" shapeId="0">
      <text>
        <r>
          <rPr>
            <b/>
            <sz val="8"/>
            <color indexed="81"/>
            <rFont val="Tahoma"/>
            <family val="2"/>
            <charset val="238"/>
          </rPr>
          <t>Escort:</t>
        </r>
        <r>
          <rPr>
            <sz val="8"/>
            <color indexed="81"/>
            <rFont val="Tahoma"/>
            <family val="2"/>
            <charset val="238"/>
          </rPr>
          <t xml:space="preserve">
cantitatea de deseuri ramase in stoc</t>
        </r>
      </text>
    </comment>
    <comment ref="AA6" authorId="0" shapeId="0">
      <text>
        <r>
          <rPr>
            <b/>
            <sz val="8"/>
            <color indexed="81"/>
            <rFont val="Tahoma"/>
            <family val="2"/>
            <charset val="238"/>
          </rPr>
          <t>Escort:</t>
        </r>
        <r>
          <rPr>
            <sz val="8"/>
            <color indexed="81"/>
            <rFont val="Tahoma"/>
            <family val="2"/>
            <charset val="238"/>
          </rPr>
          <t xml:space="preserve">
cantitatea de deseuri generata</t>
        </r>
      </text>
    </comment>
    <comment ref="AB6" authorId="0" shapeId="0">
      <text>
        <r>
          <rPr>
            <b/>
            <sz val="8"/>
            <color indexed="81"/>
            <rFont val="Tahoma"/>
            <family val="2"/>
            <charset val="238"/>
          </rPr>
          <t>Escort:</t>
        </r>
        <r>
          <rPr>
            <sz val="8"/>
            <color indexed="81"/>
            <rFont val="Tahoma"/>
            <family val="2"/>
            <charset val="238"/>
          </rPr>
          <t xml:space="preserve">
cantitatea de deseuri tratate</t>
        </r>
      </text>
    </comment>
    <comment ref="AC6" authorId="0" shapeId="0">
      <text>
        <r>
          <rPr>
            <b/>
            <sz val="8"/>
            <color indexed="81"/>
            <rFont val="Tahoma"/>
            <family val="2"/>
            <charset val="238"/>
          </rPr>
          <t>Escort:</t>
        </r>
        <r>
          <rPr>
            <sz val="8"/>
            <color indexed="81"/>
            <rFont val="Tahoma"/>
            <family val="2"/>
            <charset val="238"/>
          </rPr>
          <t xml:space="preserve">
cantitatea de deseuri eliminate prin depozitul de deseuri</t>
        </r>
      </text>
    </comment>
    <comment ref="AD6" authorId="0" shapeId="0">
      <text>
        <r>
          <rPr>
            <b/>
            <sz val="8"/>
            <color indexed="81"/>
            <rFont val="Tahoma"/>
            <family val="2"/>
            <charset val="238"/>
          </rPr>
          <t>Escort:</t>
        </r>
        <r>
          <rPr>
            <sz val="8"/>
            <color indexed="81"/>
            <rFont val="Tahoma"/>
            <family val="2"/>
            <charset val="238"/>
          </rPr>
          <t xml:space="preserve">
cantitatea de deseuri eliminate prin incinerare</t>
        </r>
      </text>
    </comment>
    <comment ref="AE6" authorId="0" shapeId="0">
      <text>
        <r>
          <rPr>
            <b/>
            <sz val="8"/>
            <color indexed="81"/>
            <rFont val="Tahoma"/>
            <family val="2"/>
            <charset val="238"/>
          </rPr>
          <t>Escort:</t>
        </r>
        <r>
          <rPr>
            <sz val="8"/>
            <color indexed="81"/>
            <rFont val="Tahoma"/>
            <family val="2"/>
            <charset val="238"/>
          </rPr>
          <t xml:space="preserve">
cantitatea de deseuri ramase in stoc</t>
        </r>
      </text>
    </comment>
    <comment ref="AF6" authorId="0" shapeId="0">
      <text>
        <r>
          <rPr>
            <b/>
            <sz val="8"/>
            <color indexed="81"/>
            <rFont val="Tahoma"/>
            <family val="2"/>
            <charset val="238"/>
          </rPr>
          <t>Escort:</t>
        </r>
        <r>
          <rPr>
            <sz val="8"/>
            <color indexed="81"/>
            <rFont val="Tahoma"/>
            <family val="2"/>
            <charset val="238"/>
          </rPr>
          <t xml:space="preserve">
cantitatea de deseuri generata</t>
        </r>
      </text>
    </comment>
    <comment ref="AG6" authorId="0" shapeId="0">
      <text>
        <r>
          <rPr>
            <b/>
            <sz val="8"/>
            <color indexed="81"/>
            <rFont val="Tahoma"/>
            <family val="2"/>
            <charset val="238"/>
          </rPr>
          <t>Escort:</t>
        </r>
        <r>
          <rPr>
            <sz val="8"/>
            <color indexed="81"/>
            <rFont val="Tahoma"/>
            <family val="2"/>
            <charset val="238"/>
          </rPr>
          <t xml:space="preserve">
cantitatea de deseuri tratate</t>
        </r>
      </text>
    </comment>
    <comment ref="AH6" authorId="0" shapeId="0">
      <text>
        <r>
          <rPr>
            <b/>
            <sz val="8"/>
            <color indexed="81"/>
            <rFont val="Tahoma"/>
            <family val="2"/>
            <charset val="238"/>
          </rPr>
          <t>Escort:</t>
        </r>
        <r>
          <rPr>
            <sz val="8"/>
            <color indexed="81"/>
            <rFont val="Tahoma"/>
            <family val="2"/>
            <charset val="238"/>
          </rPr>
          <t xml:space="preserve">
cantitatea de deseuri eliminate prin depozitul de deseuri</t>
        </r>
      </text>
    </comment>
    <comment ref="AI6" authorId="0" shapeId="0">
      <text>
        <r>
          <rPr>
            <b/>
            <sz val="8"/>
            <color indexed="81"/>
            <rFont val="Tahoma"/>
            <family val="2"/>
            <charset val="238"/>
          </rPr>
          <t>Escort:</t>
        </r>
        <r>
          <rPr>
            <sz val="8"/>
            <color indexed="81"/>
            <rFont val="Tahoma"/>
            <family val="2"/>
            <charset val="238"/>
          </rPr>
          <t xml:space="preserve">
cantitatea de deseuri eliminate prin incinerare</t>
        </r>
      </text>
    </comment>
    <comment ref="AJ6" authorId="0" shapeId="0">
      <text>
        <r>
          <rPr>
            <b/>
            <sz val="8"/>
            <color indexed="81"/>
            <rFont val="Tahoma"/>
            <family val="2"/>
            <charset val="238"/>
          </rPr>
          <t>Escort:</t>
        </r>
        <r>
          <rPr>
            <sz val="8"/>
            <color indexed="81"/>
            <rFont val="Tahoma"/>
            <family val="2"/>
            <charset val="238"/>
          </rPr>
          <t xml:space="preserve">
cantitatea de deseuri ramase in stoc</t>
        </r>
      </text>
    </comment>
    <comment ref="AK6" authorId="0" shapeId="0">
      <text>
        <r>
          <rPr>
            <b/>
            <sz val="8"/>
            <color indexed="81"/>
            <rFont val="Tahoma"/>
            <family val="2"/>
            <charset val="238"/>
          </rPr>
          <t>Escort:</t>
        </r>
        <r>
          <rPr>
            <sz val="8"/>
            <color indexed="81"/>
            <rFont val="Tahoma"/>
            <family val="2"/>
            <charset val="238"/>
          </rPr>
          <t xml:space="preserve">
cantitatea de deseuri generata</t>
        </r>
      </text>
    </comment>
    <comment ref="AL6" authorId="0" shapeId="0">
      <text>
        <r>
          <rPr>
            <b/>
            <sz val="8"/>
            <color indexed="81"/>
            <rFont val="Tahoma"/>
            <family val="2"/>
            <charset val="238"/>
          </rPr>
          <t>Escort:</t>
        </r>
        <r>
          <rPr>
            <sz val="8"/>
            <color indexed="81"/>
            <rFont val="Tahoma"/>
            <family val="2"/>
            <charset val="238"/>
          </rPr>
          <t xml:space="preserve">
cantitatea de deseuri tratate</t>
        </r>
      </text>
    </comment>
    <comment ref="AM6" authorId="0" shapeId="0">
      <text>
        <r>
          <rPr>
            <b/>
            <sz val="8"/>
            <color indexed="81"/>
            <rFont val="Tahoma"/>
            <family val="2"/>
            <charset val="238"/>
          </rPr>
          <t>Escort:</t>
        </r>
        <r>
          <rPr>
            <sz val="8"/>
            <color indexed="81"/>
            <rFont val="Tahoma"/>
            <family val="2"/>
            <charset val="238"/>
          </rPr>
          <t xml:space="preserve">
cantitatea de deseuri eliminate prin depozitul de deseuri</t>
        </r>
      </text>
    </comment>
    <comment ref="AN6" authorId="0" shapeId="0">
      <text>
        <r>
          <rPr>
            <b/>
            <sz val="8"/>
            <color indexed="81"/>
            <rFont val="Tahoma"/>
            <family val="2"/>
            <charset val="238"/>
          </rPr>
          <t>Escort:</t>
        </r>
        <r>
          <rPr>
            <sz val="8"/>
            <color indexed="81"/>
            <rFont val="Tahoma"/>
            <family val="2"/>
            <charset val="238"/>
          </rPr>
          <t xml:space="preserve">
cantitatea de deseuri eliminate prin incinerare</t>
        </r>
      </text>
    </comment>
    <comment ref="AO6" authorId="0" shapeId="0">
      <text>
        <r>
          <rPr>
            <b/>
            <sz val="8"/>
            <color indexed="81"/>
            <rFont val="Tahoma"/>
            <family val="2"/>
            <charset val="238"/>
          </rPr>
          <t>Escort:</t>
        </r>
        <r>
          <rPr>
            <sz val="8"/>
            <color indexed="81"/>
            <rFont val="Tahoma"/>
            <family val="2"/>
            <charset val="238"/>
          </rPr>
          <t xml:space="preserve">
cantitatea de deseuri ramase in stoc</t>
        </r>
      </text>
    </comment>
    <comment ref="AP6" authorId="0" shapeId="0">
      <text>
        <r>
          <rPr>
            <b/>
            <sz val="8"/>
            <color indexed="81"/>
            <rFont val="Tahoma"/>
            <family val="2"/>
            <charset val="238"/>
          </rPr>
          <t>Escort:</t>
        </r>
        <r>
          <rPr>
            <sz val="8"/>
            <color indexed="81"/>
            <rFont val="Tahoma"/>
            <family val="2"/>
            <charset val="238"/>
          </rPr>
          <t xml:space="preserve">
cantitatea de deseuri generata</t>
        </r>
      </text>
    </comment>
    <comment ref="AQ6" authorId="0" shapeId="0">
      <text>
        <r>
          <rPr>
            <b/>
            <sz val="8"/>
            <color indexed="81"/>
            <rFont val="Tahoma"/>
            <family val="2"/>
            <charset val="238"/>
          </rPr>
          <t>Escort:</t>
        </r>
        <r>
          <rPr>
            <sz val="8"/>
            <color indexed="81"/>
            <rFont val="Tahoma"/>
            <family val="2"/>
            <charset val="238"/>
          </rPr>
          <t xml:space="preserve">
cantitatea de deseuri tratate</t>
        </r>
      </text>
    </comment>
    <comment ref="AR6" authorId="0" shapeId="0">
      <text>
        <r>
          <rPr>
            <b/>
            <sz val="8"/>
            <color indexed="81"/>
            <rFont val="Tahoma"/>
            <family val="2"/>
            <charset val="238"/>
          </rPr>
          <t>Escort:</t>
        </r>
        <r>
          <rPr>
            <sz val="8"/>
            <color indexed="81"/>
            <rFont val="Tahoma"/>
            <family val="2"/>
            <charset val="238"/>
          </rPr>
          <t xml:space="preserve">
cantitatea de deseuri eliminate prin depozitul de deseuri</t>
        </r>
      </text>
    </comment>
    <comment ref="AS6" authorId="0" shapeId="0">
      <text>
        <r>
          <rPr>
            <b/>
            <sz val="8"/>
            <color indexed="81"/>
            <rFont val="Tahoma"/>
            <family val="2"/>
            <charset val="238"/>
          </rPr>
          <t>Escort:</t>
        </r>
        <r>
          <rPr>
            <sz val="8"/>
            <color indexed="81"/>
            <rFont val="Tahoma"/>
            <family val="2"/>
            <charset val="238"/>
          </rPr>
          <t xml:space="preserve">
cantitatea de deseuri eliminate prin incinerare</t>
        </r>
      </text>
    </comment>
    <comment ref="AT6" authorId="0" shapeId="0">
      <text>
        <r>
          <rPr>
            <b/>
            <sz val="8"/>
            <color indexed="81"/>
            <rFont val="Tahoma"/>
            <family val="2"/>
            <charset val="238"/>
          </rPr>
          <t>Escort:</t>
        </r>
        <r>
          <rPr>
            <sz val="8"/>
            <color indexed="81"/>
            <rFont val="Tahoma"/>
            <family val="2"/>
            <charset val="238"/>
          </rPr>
          <t xml:space="preserve">
cantitatea de deseuri ramase in stoc</t>
        </r>
      </text>
    </comment>
    <comment ref="AU6" authorId="0" shapeId="0">
      <text>
        <r>
          <rPr>
            <b/>
            <sz val="8"/>
            <color indexed="81"/>
            <rFont val="Tahoma"/>
            <family val="2"/>
            <charset val="238"/>
          </rPr>
          <t>Escort:</t>
        </r>
        <r>
          <rPr>
            <sz val="8"/>
            <color indexed="81"/>
            <rFont val="Tahoma"/>
            <family val="2"/>
            <charset val="238"/>
          </rPr>
          <t xml:space="preserve">
cantitatea de deseuri generata</t>
        </r>
      </text>
    </comment>
    <comment ref="AV6" authorId="0" shapeId="0">
      <text>
        <r>
          <rPr>
            <b/>
            <sz val="8"/>
            <color indexed="81"/>
            <rFont val="Tahoma"/>
            <family val="2"/>
            <charset val="238"/>
          </rPr>
          <t>Escort:</t>
        </r>
        <r>
          <rPr>
            <sz val="8"/>
            <color indexed="81"/>
            <rFont val="Tahoma"/>
            <family val="2"/>
            <charset val="238"/>
          </rPr>
          <t xml:space="preserve">
cantitatea de deseuri tratate</t>
        </r>
      </text>
    </comment>
    <comment ref="AW6" authorId="0" shapeId="0">
      <text>
        <r>
          <rPr>
            <b/>
            <sz val="8"/>
            <color indexed="81"/>
            <rFont val="Tahoma"/>
            <family val="2"/>
            <charset val="238"/>
          </rPr>
          <t>Escort:</t>
        </r>
        <r>
          <rPr>
            <sz val="8"/>
            <color indexed="81"/>
            <rFont val="Tahoma"/>
            <family val="2"/>
            <charset val="238"/>
          </rPr>
          <t xml:space="preserve">
cantitatea de deseuri eliminate prin depozitul de deseuri</t>
        </r>
      </text>
    </comment>
    <comment ref="AX6" authorId="0" shapeId="0">
      <text>
        <r>
          <rPr>
            <b/>
            <sz val="8"/>
            <color indexed="81"/>
            <rFont val="Tahoma"/>
            <family val="2"/>
            <charset val="238"/>
          </rPr>
          <t>Escort:</t>
        </r>
        <r>
          <rPr>
            <sz val="8"/>
            <color indexed="81"/>
            <rFont val="Tahoma"/>
            <family val="2"/>
            <charset val="238"/>
          </rPr>
          <t xml:space="preserve">
cantitatea de deseuri eliminate prin incinerare</t>
        </r>
      </text>
    </comment>
    <comment ref="AY6" authorId="0" shapeId="0">
      <text>
        <r>
          <rPr>
            <b/>
            <sz val="8"/>
            <color indexed="81"/>
            <rFont val="Tahoma"/>
            <family val="2"/>
            <charset val="238"/>
          </rPr>
          <t>Escort:</t>
        </r>
        <r>
          <rPr>
            <sz val="8"/>
            <color indexed="81"/>
            <rFont val="Tahoma"/>
            <family val="2"/>
            <charset val="238"/>
          </rPr>
          <t xml:space="preserve">
cantitatea de deseuri ramase in stoc</t>
        </r>
      </text>
    </comment>
    <comment ref="AZ6" authorId="0" shapeId="0">
      <text>
        <r>
          <rPr>
            <b/>
            <sz val="8"/>
            <color indexed="81"/>
            <rFont val="Tahoma"/>
            <family val="2"/>
            <charset val="238"/>
          </rPr>
          <t>Escort:</t>
        </r>
        <r>
          <rPr>
            <sz val="8"/>
            <color indexed="81"/>
            <rFont val="Tahoma"/>
            <family val="2"/>
            <charset val="238"/>
          </rPr>
          <t xml:space="preserve">
cantitatea de deseuri generata</t>
        </r>
      </text>
    </comment>
    <comment ref="BA6" authorId="0" shapeId="0">
      <text>
        <r>
          <rPr>
            <b/>
            <sz val="8"/>
            <color indexed="81"/>
            <rFont val="Tahoma"/>
            <family val="2"/>
            <charset val="238"/>
          </rPr>
          <t>Escort:</t>
        </r>
        <r>
          <rPr>
            <sz val="8"/>
            <color indexed="81"/>
            <rFont val="Tahoma"/>
            <family val="2"/>
            <charset val="238"/>
          </rPr>
          <t xml:space="preserve">
cantitatea de deseuri tratate</t>
        </r>
      </text>
    </comment>
    <comment ref="BB6" authorId="0" shapeId="0">
      <text>
        <r>
          <rPr>
            <b/>
            <sz val="8"/>
            <color indexed="81"/>
            <rFont val="Tahoma"/>
            <family val="2"/>
            <charset val="238"/>
          </rPr>
          <t>Escort:</t>
        </r>
        <r>
          <rPr>
            <sz val="8"/>
            <color indexed="81"/>
            <rFont val="Tahoma"/>
            <family val="2"/>
            <charset val="238"/>
          </rPr>
          <t xml:space="preserve">
cantitatea de deseuri eliminate prin depozitul de deseuri</t>
        </r>
      </text>
    </comment>
    <comment ref="BC6" authorId="0" shapeId="0">
      <text>
        <r>
          <rPr>
            <b/>
            <sz val="8"/>
            <color indexed="81"/>
            <rFont val="Tahoma"/>
            <family val="2"/>
            <charset val="238"/>
          </rPr>
          <t>Escort:</t>
        </r>
        <r>
          <rPr>
            <sz val="8"/>
            <color indexed="81"/>
            <rFont val="Tahoma"/>
            <family val="2"/>
            <charset val="238"/>
          </rPr>
          <t xml:space="preserve">
cantitatea de deseuri eliminate prin incinerare</t>
        </r>
      </text>
    </comment>
    <comment ref="BD6" authorId="0" shapeId="0">
      <text>
        <r>
          <rPr>
            <b/>
            <sz val="8"/>
            <color indexed="81"/>
            <rFont val="Tahoma"/>
            <family val="2"/>
            <charset val="238"/>
          </rPr>
          <t>Escort:</t>
        </r>
        <r>
          <rPr>
            <sz val="8"/>
            <color indexed="81"/>
            <rFont val="Tahoma"/>
            <family val="2"/>
            <charset val="238"/>
          </rPr>
          <t xml:space="preserve">
cantitatea de deseuri ramase in stoc</t>
        </r>
      </text>
    </comment>
    <comment ref="BE6" authorId="0" shapeId="0">
      <text>
        <r>
          <rPr>
            <b/>
            <sz val="8"/>
            <color indexed="81"/>
            <rFont val="Tahoma"/>
            <family val="2"/>
            <charset val="238"/>
          </rPr>
          <t>Escort:</t>
        </r>
        <r>
          <rPr>
            <sz val="8"/>
            <color indexed="81"/>
            <rFont val="Tahoma"/>
            <family val="2"/>
            <charset val="238"/>
          </rPr>
          <t xml:space="preserve">
cantitatea de deseuri generata</t>
        </r>
      </text>
    </comment>
    <comment ref="BF6" authorId="0" shapeId="0">
      <text>
        <r>
          <rPr>
            <b/>
            <sz val="8"/>
            <color indexed="81"/>
            <rFont val="Tahoma"/>
            <family val="2"/>
            <charset val="238"/>
          </rPr>
          <t>Escort:</t>
        </r>
        <r>
          <rPr>
            <sz val="8"/>
            <color indexed="81"/>
            <rFont val="Tahoma"/>
            <family val="2"/>
            <charset val="238"/>
          </rPr>
          <t xml:space="preserve">
cantitatea de deseuri tratate</t>
        </r>
      </text>
    </comment>
    <comment ref="BG6" authorId="0" shapeId="0">
      <text>
        <r>
          <rPr>
            <b/>
            <sz val="8"/>
            <color indexed="81"/>
            <rFont val="Tahoma"/>
            <family val="2"/>
            <charset val="238"/>
          </rPr>
          <t>Escort:</t>
        </r>
        <r>
          <rPr>
            <sz val="8"/>
            <color indexed="81"/>
            <rFont val="Tahoma"/>
            <family val="2"/>
            <charset val="238"/>
          </rPr>
          <t xml:space="preserve">
cantitatea de deseuri eliminate prin depozitul de deseuri</t>
        </r>
      </text>
    </comment>
    <comment ref="BH6" authorId="0" shapeId="0">
      <text>
        <r>
          <rPr>
            <b/>
            <sz val="8"/>
            <color indexed="81"/>
            <rFont val="Tahoma"/>
            <family val="2"/>
            <charset val="238"/>
          </rPr>
          <t>Escort:</t>
        </r>
        <r>
          <rPr>
            <sz val="8"/>
            <color indexed="81"/>
            <rFont val="Tahoma"/>
            <family val="2"/>
            <charset val="238"/>
          </rPr>
          <t xml:space="preserve">
cantitatea de deseuri eliminate prin incinerare</t>
        </r>
      </text>
    </comment>
    <comment ref="BI6" authorId="0" shapeId="0">
      <text>
        <r>
          <rPr>
            <b/>
            <sz val="8"/>
            <color indexed="81"/>
            <rFont val="Tahoma"/>
            <family val="2"/>
            <charset val="238"/>
          </rPr>
          <t>Escort:</t>
        </r>
        <r>
          <rPr>
            <sz val="8"/>
            <color indexed="81"/>
            <rFont val="Tahoma"/>
            <family val="2"/>
            <charset val="238"/>
          </rPr>
          <t xml:space="preserve">
cantitatea de deseuri ramase in stoc</t>
        </r>
      </text>
    </comment>
    <comment ref="C27" authorId="1" shapeId="0">
      <text>
        <r>
          <rPr>
            <sz val="8"/>
            <color indexed="81"/>
            <rFont val="Tahoma"/>
            <family val="2"/>
            <charset val="238"/>
          </rPr>
          <t xml:space="preserve">Cantitate total de deseuri generata de unitatea sanitare/ kg/an
</t>
        </r>
      </text>
    </comment>
    <comment ref="D27" authorId="1" shapeId="0">
      <text>
        <r>
          <rPr>
            <sz val="8"/>
            <color indexed="81"/>
            <rFont val="Tahoma"/>
            <family val="2"/>
            <charset val="238"/>
          </rPr>
          <t xml:space="preserve">Cantitate total de deseuri generata de unitatea sanitare/ kg/an
</t>
        </r>
      </text>
    </comment>
    <comment ref="D28" authorId="1" shapeId="0">
      <text>
        <r>
          <rPr>
            <sz val="8"/>
            <color indexed="81"/>
            <rFont val="Tahoma"/>
            <family val="2"/>
            <charset val="238"/>
          </rPr>
          <t xml:space="preserve">Procent din cantitatea generat pentru fiecare tip de deseu
</t>
        </r>
      </text>
    </comment>
    <comment ref="D29" authorId="1" shapeId="0">
      <text>
        <r>
          <rPr>
            <sz val="8"/>
            <color indexed="81"/>
            <rFont val="Tahoma"/>
            <family val="2"/>
            <charset val="238"/>
          </rPr>
          <t xml:space="preserve">Procent din cantitatea de deseuri infectioase generate, coduri:
180101(180103*)
180102(180103*)
180103*
</t>
        </r>
      </text>
    </comment>
    <comment ref="L29" authorId="1" shapeId="0">
      <text>
        <r>
          <rPr>
            <sz val="8"/>
            <color indexed="81"/>
            <rFont val="Tahoma"/>
            <family val="2"/>
            <charset val="238"/>
          </rPr>
          <t xml:space="preserve">% deseuri infectioase tratate, valoarea corecta doar la sfarsitul anului cand s-a completat luna decembrie
</t>
        </r>
      </text>
    </comment>
    <comment ref="V29" authorId="1" shapeId="0">
      <text>
        <r>
          <rPr>
            <sz val="8"/>
            <color indexed="81"/>
            <rFont val="Tahoma"/>
            <family val="2"/>
            <charset val="238"/>
          </rPr>
          <t xml:space="preserve">% deseuri infectioase incinerate, valoarea corecta doar la sfarsitul anului cand s-a completat luna decembrie
</t>
        </r>
      </text>
    </comment>
    <comment ref="AF29" authorId="1" shapeId="0">
      <text>
        <r>
          <rPr>
            <sz val="8"/>
            <color indexed="81"/>
            <rFont val="Tahoma"/>
            <family val="2"/>
            <charset val="238"/>
          </rPr>
          <t>% deseuri infectioase Ramase in Stoc, valoarea corecta doar la sfarsitul anului cand s-a completat luna decembrie</t>
        </r>
      </text>
    </comment>
  </commentList>
</comments>
</file>

<file path=xl/comments3.xml><?xml version="1.0" encoding="utf-8"?>
<comments xmlns="http://schemas.openxmlformats.org/spreadsheetml/2006/main">
  <authors>
    <author>Escort</author>
    <author>Mada</author>
  </authors>
  <commentList>
    <comment ref="B1" authorId="0" shapeId="0">
      <text>
        <r>
          <rPr>
            <b/>
            <sz val="8"/>
            <color indexed="81"/>
            <rFont val="Tahoma"/>
            <family val="2"/>
            <charset val="238"/>
          </rPr>
          <t>Escort:</t>
        </r>
        <r>
          <rPr>
            <sz val="8"/>
            <color indexed="81"/>
            <rFont val="Tahoma"/>
            <family val="2"/>
            <charset val="238"/>
          </rPr>
          <t xml:space="preserve">
Se raporteaza de catre unitatea sanitara (in format electronic) pana la data de 15 a lunii ulterioare celei pt care se intocmeste raportarea. Ex. Pt luna ianuarie se va raporta pana 15 februarie</t>
        </r>
      </text>
    </comment>
    <comment ref="J2" authorId="1" shapeId="0">
      <text>
        <r>
          <rPr>
            <b/>
            <sz val="8"/>
            <color indexed="81"/>
            <rFont val="Tahoma"/>
            <family val="2"/>
            <charset val="238"/>
          </rPr>
          <t>Sunt incluse urmatoarele coduri:
180101(180103*)
180102(180103*)
180103</t>
        </r>
        <r>
          <rPr>
            <sz val="8"/>
            <color indexed="81"/>
            <rFont val="Tahoma"/>
            <family val="2"/>
            <charset val="238"/>
          </rPr>
          <t xml:space="preserve">
</t>
        </r>
      </text>
    </comment>
    <comment ref="K5" authorId="0" shapeId="0">
      <text>
        <r>
          <rPr>
            <b/>
            <sz val="8"/>
            <color indexed="81"/>
            <rFont val="Tahoma"/>
            <family val="2"/>
            <charset val="238"/>
          </rPr>
          <t>Escort:</t>
        </r>
        <r>
          <rPr>
            <sz val="8"/>
            <color indexed="81"/>
            <rFont val="Tahoma"/>
            <family val="2"/>
            <charset val="238"/>
          </rPr>
          <t xml:space="preserve">
Suma numarului de paturi ocupate in fiecare zi, pe parcursul lunii respective</t>
        </r>
        <r>
          <rPr>
            <b/>
            <sz val="8"/>
            <color indexed="81"/>
            <rFont val="Tahoma"/>
            <family val="2"/>
            <charset val="238"/>
          </rPr>
          <t xml:space="preserve"> </t>
        </r>
      </text>
    </comment>
    <comment ref="K6" authorId="0" shapeId="0">
      <text>
        <r>
          <rPr>
            <b/>
            <sz val="8"/>
            <color indexed="81"/>
            <rFont val="Tahoma"/>
            <family val="2"/>
            <charset val="238"/>
          </rPr>
          <t>Escort:</t>
        </r>
        <r>
          <rPr>
            <sz val="8"/>
            <color indexed="81"/>
            <rFont val="Tahoma"/>
            <family val="2"/>
            <charset val="238"/>
          </rPr>
          <t xml:space="preserve">
Nr de pacienti/consulatii se va completa in cazul centrelor de dializa sau cabinete
</t>
        </r>
      </text>
    </comment>
    <comment ref="R8" authorId="1" shapeId="0">
      <text>
        <r>
          <rPr>
            <sz val="8"/>
            <color indexed="81"/>
            <rFont val="Tahoma"/>
            <family val="2"/>
            <charset val="238"/>
          </rPr>
          <t xml:space="preserve">In cazul in care apare GRESIT trebuie verificat in primul rand daca ati luat in calcul cantitatea care se regaseste la </t>
        </r>
        <r>
          <rPr>
            <b/>
            <sz val="8"/>
            <color indexed="81"/>
            <rFont val="Tahoma"/>
            <family val="2"/>
            <charset val="238"/>
          </rPr>
          <t>SP</t>
        </r>
        <r>
          <rPr>
            <sz val="8"/>
            <color indexed="81"/>
            <rFont val="Tahoma"/>
            <family val="2"/>
            <charset val="238"/>
          </rPr>
          <t xml:space="preserve"> (sold precedent). aceasta trebuie luata in calcul la partea de T-tratare, DO- depozitare, I-incinerare, RS-ramas in stoc, in functie de obtiunile codului de deseu. Valoarea nu se va trece la G-generat (deoarece  nu s-a produs in luna in curs).
Dupa care se va analiza daca cantitatea este dublata ex. aceeasi cantitate s-a trecut la tratare si la incinerare</t>
        </r>
      </text>
    </comment>
    <comment ref="E10" authorId="0" shapeId="0">
      <text>
        <r>
          <rPr>
            <sz val="8"/>
            <color indexed="81"/>
            <rFont val="Tahoma"/>
            <family val="2"/>
            <charset val="238"/>
          </rPr>
          <t xml:space="preserve">
RM-recipient metalic
RP-recipient plastic
RL-recipient lemn
SG-sac galben
SN-sac negru
CCS-cutie de catron cu sac in interior
A- altele</t>
        </r>
      </text>
    </comment>
    <comment ref="G10" authorId="0" shapeId="0">
      <text>
        <r>
          <rPr>
            <b/>
            <sz val="8"/>
            <color indexed="81"/>
            <rFont val="Tahoma"/>
            <family val="2"/>
            <charset val="238"/>
          </rPr>
          <t>Escort:</t>
        </r>
        <r>
          <rPr>
            <sz val="8"/>
            <color indexed="81"/>
            <rFont val="Tahoma"/>
            <family val="2"/>
            <charset val="238"/>
          </rPr>
          <t xml:space="preserve">
TM-tratare mecanica
TC-tratare chimica
TMC-tratare mecano-chimica
TB-tratare biochimica
D-deshidratare
TT-tratare termica prin decontaminare termica la temp. scazute
A-altele</t>
        </r>
      </text>
    </comment>
    <comment ref="H10" authorId="0" shapeId="0">
      <text>
        <r>
          <rPr>
            <b/>
            <sz val="8"/>
            <color indexed="81"/>
            <rFont val="Tahoma"/>
            <family val="2"/>
            <charset val="238"/>
          </rPr>
          <t>Escort:</t>
        </r>
        <r>
          <rPr>
            <sz val="8"/>
            <color indexed="81"/>
            <rFont val="Tahoma"/>
            <family val="2"/>
            <charset val="238"/>
          </rPr>
          <t xml:space="preserve">
E-in vederea eliminarii</t>
        </r>
      </text>
    </comment>
    <comment ref="I10" authorId="0" shapeId="0">
      <text>
        <r>
          <rPr>
            <b/>
            <sz val="8"/>
            <color indexed="81"/>
            <rFont val="Tahoma"/>
            <family val="2"/>
            <charset val="238"/>
          </rPr>
          <t>Escort:</t>
        </r>
        <r>
          <rPr>
            <sz val="8"/>
            <color indexed="81"/>
            <rFont val="Tahoma"/>
            <family val="2"/>
            <charset val="238"/>
          </rPr>
          <t xml:space="preserve">
Denumirea operatorului economic</t>
        </r>
      </text>
    </comment>
    <comment ref="J10" authorId="0" shapeId="0">
      <text>
        <r>
          <rPr>
            <b/>
            <sz val="8"/>
            <color indexed="81"/>
            <rFont val="Tahoma"/>
            <family val="2"/>
            <charset val="238"/>
          </rPr>
          <t>Escort:</t>
        </r>
        <r>
          <rPr>
            <sz val="8"/>
            <color indexed="81"/>
            <rFont val="Tahoma"/>
            <family val="2"/>
            <charset val="238"/>
          </rPr>
          <t xml:space="preserve">
AS-autospeciale
AN-auto nespeciale
H - transport hidraulic
CF - cale ferata
A - altele</t>
        </r>
      </text>
    </comment>
    <comment ref="K10" authorId="0" shapeId="0">
      <text>
        <r>
          <rPr>
            <b/>
            <sz val="8"/>
            <color indexed="81"/>
            <rFont val="Tahoma"/>
            <family val="2"/>
            <charset val="238"/>
          </rPr>
          <t>Escort:</t>
        </r>
        <r>
          <rPr>
            <sz val="8"/>
            <color indexed="81"/>
            <rFont val="Tahoma"/>
            <family val="2"/>
            <charset val="238"/>
          </rPr>
          <t xml:space="preserve">
DO-depozitul de deseuri
I - incinerare in scopul eliminarii</t>
        </r>
      </text>
    </comment>
    <comment ref="L10" authorId="0" shapeId="0">
      <text>
        <r>
          <rPr>
            <b/>
            <sz val="8"/>
            <color indexed="81"/>
            <rFont val="Tahoma"/>
            <family val="2"/>
            <charset val="238"/>
          </rPr>
          <t>Escort:</t>
        </r>
        <r>
          <rPr>
            <sz val="8"/>
            <color indexed="81"/>
            <rFont val="Tahoma"/>
            <family val="2"/>
            <charset val="238"/>
          </rPr>
          <t xml:space="preserve">
Denumirea operatorului economic</t>
        </r>
      </text>
    </comment>
    <comment ref="O10" authorId="0" shapeId="0">
      <text>
        <r>
          <rPr>
            <b/>
            <sz val="8"/>
            <color indexed="81"/>
            <rFont val="Tahoma"/>
            <family val="2"/>
            <charset val="238"/>
          </rPr>
          <t>Escort:</t>
        </r>
        <r>
          <rPr>
            <sz val="8"/>
            <color indexed="81"/>
            <rFont val="Tahoma"/>
            <family val="2"/>
            <charset val="238"/>
          </rPr>
          <t xml:space="preserve">
Denumirea operatorului economic</t>
        </r>
      </text>
    </comment>
    <comment ref="Q10" authorId="0" shapeId="0">
      <text>
        <r>
          <rPr>
            <b/>
            <sz val="8"/>
            <color indexed="81"/>
            <rFont val="Tahoma"/>
            <family val="2"/>
            <charset val="238"/>
          </rPr>
          <t>Escort:</t>
        </r>
        <r>
          <rPr>
            <sz val="8"/>
            <color indexed="81"/>
            <rFont val="Tahoma"/>
            <family val="2"/>
            <charset val="238"/>
          </rPr>
          <t xml:space="preserve">
RM-recipient metalic
RP-recipient plastic
BZ-bazin decantor
CT-container transportabil
CF-container fix
S-saci
PD-platforma de deshidratare
VN-in vrac, neacoperit
VA- in vrac, incinta acoperita
RL-recipient lemn
A-altele</t>
        </r>
      </text>
    </comment>
    <comment ref="A12" authorId="1" shapeId="0">
      <text>
        <r>
          <rPr>
            <sz val="8"/>
            <color indexed="81"/>
            <rFont val="Tahoma"/>
            <family val="2"/>
            <charset val="238"/>
          </rPr>
          <t>Stoc precedent - cantitatea care se regaseste RS (ramas in stoc) in luna precedeta, la fiecare tip in parte. In cazul de fata din</t>
        </r>
        <r>
          <rPr>
            <b/>
            <sz val="8"/>
            <color indexed="81"/>
            <rFont val="Tahoma"/>
            <family val="2"/>
            <charset val="238"/>
          </rPr>
          <t xml:space="preserve"> luna decembrie-anul trecut,</t>
        </r>
        <r>
          <rPr>
            <sz val="8"/>
            <color indexed="81"/>
            <rFont val="Tahoma"/>
            <family val="2"/>
            <charset val="238"/>
          </rPr>
          <t xml:space="preserve"> se va trece ca atare valoare regasita la RS Ramasa in Stoc pentru fiecare cod de deseuri.</t>
        </r>
      </text>
    </comment>
    <comment ref="C13" authorId="0" shapeId="0">
      <text>
        <r>
          <rPr>
            <b/>
            <sz val="8"/>
            <color indexed="81"/>
            <rFont val="Tahoma"/>
            <family val="2"/>
            <charset val="238"/>
          </rPr>
          <t>Escort:</t>
        </r>
        <r>
          <rPr>
            <sz val="8"/>
            <color indexed="81"/>
            <rFont val="Tahoma"/>
            <family val="2"/>
            <charset val="238"/>
          </rPr>
          <t xml:space="preserve">
deseuri intepatoare-taietoare infectioase si neinfectioase</t>
        </r>
      </text>
    </comment>
    <comment ref="M13" authorId="1" shapeId="0">
      <text>
        <r>
          <rPr>
            <sz val="8"/>
            <color indexed="81"/>
            <rFont val="Tahoma"/>
            <family val="2"/>
            <charset val="238"/>
          </rPr>
          <t xml:space="preserve">Nu se vor trece cantitatile de vazut nota explicativa 
</t>
        </r>
      </text>
    </comment>
    <comment ref="C14" authorId="0" shapeId="0">
      <text>
        <r>
          <rPr>
            <b/>
            <sz val="8"/>
            <color indexed="81"/>
            <rFont val="Tahoma"/>
            <family val="2"/>
            <charset val="238"/>
          </rPr>
          <t>Escort:</t>
        </r>
        <r>
          <rPr>
            <sz val="8"/>
            <color indexed="81"/>
            <rFont val="Tahoma"/>
            <family val="2"/>
            <charset val="238"/>
          </rPr>
          <t xml:space="preserve">
deseuri anatomo-patologice</t>
        </r>
      </text>
    </comment>
    <comment ref="F14" authorId="1" shapeId="0">
      <text>
        <r>
          <rPr>
            <sz val="8"/>
            <color indexed="81"/>
            <rFont val="Tahoma"/>
            <family val="2"/>
            <charset val="238"/>
          </rPr>
          <t xml:space="preserve">
Aceasta categorie de deseuri nu se trateaza</t>
        </r>
      </text>
    </comment>
    <comment ref="M14" authorId="1" shapeId="0">
      <text>
        <r>
          <rPr>
            <sz val="8"/>
            <color indexed="81"/>
            <rFont val="Tahoma"/>
            <family val="2"/>
            <charset val="238"/>
          </rPr>
          <t xml:space="preserve">Nu se vor trece cantitatile de vazut nota explicativa </t>
        </r>
      </text>
    </comment>
    <comment ref="C15" authorId="0" shapeId="0">
      <text>
        <r>
          <rPr>
            <b/>
            <sz val="8"/>
            <color indexed="81"/>
            <rFont val="Tahoma"/>
            <family val="2"/>
            <charset val="238"/>
          </rPr>
          <t>Escort:</t>
        </r>
        <r>
          <rPr>
            <sz val="8"/>
            <color indexed="81"/>
            <rFont val="Tahoma"/>
            <family val="2"/>
            <charset val="238"/>
          </rPr>
          <t xml:space="preserve">
deseuri infectioase solide, material moale</t>
        </r>
      </text>
    </comment>
    <comment ref="M15" authorId="1" shapeId="0">
      <text>
        <r>
          <rPr>
            <sz val="8"/>
            <color indexed="81"/>
            <rFont val="Tahoma"/>
            <family val="2"/>
            <charset val="238"/>
          </rPr>
          <t xml:space="preserve">Nu se vor trece cantitatile de vazut nota explicativa 
</t>
        </r>
      </text>
    </comment>
    <comment ref="C16" authorId="0" shapeId="0">
      <text>
        <r>
          <rPr>
            <b/>
            <sz val="8"/>
            <color indexed="81"/>
            <rFont val="Tahoma"/>
            <family val="2"/>
            <charset val="238"/>
          </rPr>
          <t>Escort:</t>
        </r>
        <r>
          <rPr>
            <sz val="8"/>
            <color indexed="81"/>
            <rFont val="Tahoma"/>
            <family val="2"/>
            <charset val="238"/>
          </rPr>
          <t xml:space="preserve">
deseuri care nu necesita masuri speciale privind prevenirea infectiilor</t>
        </r>
      </text>
    </comment>
    <comment ref="C17" authorId="0" shapeId="0">
      <text>
        <r>
          <rPr>
            <b/>
            <sz val="8"/>
            <color indexed="81"/>
            <rFont val="Tahoma"/>
            <family val="2"/>
            <charset val="238"/>
          </rPr>
          <t>Escort:</t>
        </r>
        <r>
          <rPr>
            <sz val="8"/>
            <color indexed="81"/>
            <rFont val="Tahoma"/>
            <family val="2"/>
            <charset val="238"/>
          </rPr>
          <t xml:space="preserve">
deseuri chimice periculoase</t>
        </r>
      </text>
    </comment>
    <comment ref="M17" authorId="1" shapeId="0">
      <text>
        <r>
          <rPr>
            <sz val="8"/>
            <color indexed="81"/>
            <rFont val="Tahoma"/>
            <family val="2"/>
            <charset val="238"/>
          </rPr>
          <t xml:space="preserve">Nu se vor trece cantitatile de vazut nota explicativa 
</t>
        </r>
      </text>
    </comment>
    <comment ref="C18" authorId="0" shapeId="0">
      <text>
        <r>
          <rPr>
            <b/>
            <sz val="8"/>
            <color indexed="81"/>
            <rFont val="Tahoma"/>
            <family val="2"/>
            <charset val="238"/>
          </rPr>
          <t>Escort:</t>
        </r>
        <r>
          <rPr>
            <sz val="8"/>
            <color indexed="81"/>
            <rFont val="Tahoma"/>
            <family val="2"/>
            <charset val="238"/>
          </rPr>
          <t xml:space="preserve">
deseuri chimice nepericuloase</t>
        </r>
      </text>
    </comment>
    <comment ref="M18" authorId="1" shapeId="0">
      <text>
        <r>
          <rPr>
            <sz val="8"/>
            <color indexed="81"/>
            <rFont val="Tahoma"/>
            <family val="2"/>
            <charset val="238"/>
          </rPr>
          <t xml:space="preserve">Nu se vor trece cantitatile de vazut nota explicativa 
</t>
        </r>
      </text>
    </comment>
    <comment ref="C19" authorId="0" shapeId="0">
      <text>
        <r>
          <rPr>
            <b/>
            <sz val="8"/>
            <color indexed="81"/>
            <rFont val="Tahoma"/>
            <family val="2"/>
            <charset val="238"/>
          </rPr>
          <t>Escort:</t>
        </r>
        <r>
          <rPr>
            <sz val="8"/>
            <color indexed="81"/>
            <rFont val="Tahoma"/>
            <family val="2"/>
            <charset val="238"/>
          </rPr>
          <t xml:space="preserve">
medicamente expirate sau/si reziduu de citotoxice si citostatice, deseuri rezultate de la aplicarea tratamentelor cu citotoxice si citostatice</t>
        </r>
      </text>
    </comment>
    <comment ref="F19" authorId="1" shapeId="0">
      <text>
        <r>
          <rPr>
            <sz val="8"/>
            <color indexed="81"/>
            <rFont val="Tahoma"/>
            <family val="2"/>
            <charset val="238"/>
          </rPr>
          <t xml:space="preserve">
Aceasta categorie de deseuri nu se trateaza</t>
        </r>
      </text>
    </comment>
    <comment ref="M19" authorId="1" shapeId="0">
      <text>
        <r>
          <rPr>
            <sz val="8"/>
            <color indexed="81"/>
            <rFont val="Tahoma"/>
            <family val="2"/>
            <charset val="238"/>
          </rPr>
          <t xml:space="preserve">Nu se vor trece cantitatile de vazut nota explicativa 
</t>
        </r>
      </text>
    </comment>
    <comment ref="C20" authorId="0" shapeId="0">
      <text>
        <r>
          <rPr>
            <b/>
            <sz val="8"/>
            <color indexed="81"/>
            <rFont val="Tahoma"/>
            <family val="2"/>
            <charset val="238"/>
          </rPr>
          <t>Escort:</t>
        </r>
        <r>
          <rPr>
            <sz val="8"/>
            <color indexed="81"/>
            <rFont val="Tahoma"/>
            <family val="2"/>
            <charset val="238"/>
          </rPr>
          <t xml:space="preserve">
medicamente expirate sau/si reziduu de citotoxice si citostatice, deseuri rezultate de la aplicarea tratamentelor cu citotoxice si citostatice</t>
        </r>
      </text>
    </comment>
    <comment ref="C21" authorId="0" shapeId="0">
      <text>
        <r>
          <rPr>
            <b/>
            <sz val="8"/>
            <color indexed="81"/>
            <rFont val="Tahoma"/>
            <family val="2"/>
            <charset val="238"/>
          </rPr>
          <t>Escort:</t>
        </r>
        <r>
          <rPr>
            <sz val="8"/>
            <color indexed="81"/>
            <rFont val="Tahoma"/>
            <family val="2"/>
            <charset val="238"/>
          </rPr>
          <t xml:space="preserve">
deseuri de medicamente, altele decat citotoxice si citostatice</t>
        </r>
      </text>
    </comment>
    <comment ref="F21" authorId="1" shapeId="0">
      <text>
        <r>
          <rPr>
            <sz val="8"/>
            <color indexed="81"/>
            <rFont val="Tahoma"/>
            <family val="2"/>
            <charset val="238"/>
          </rPr>
          <t xml:space="preserve">
Aceasta categorie de deseuri nu se trateaza</t>
        </r>
      </text>
    </comment>
    <comment ref="M21" authorId="1" shapeId="0">
      <text>
        <r>
          <rPr>
            <sz val="8"/>
            <color indexed="81"/>
            <rFont val="Tahoma"/>
            <family val="2"/>
            <charset val="238"/>
          </rPr>
          <t xml:space="preserve">Nu se vor trece cantitatile de vazut nota explicativa 
</t>
        </r>
      </text>
    </comment>
    <comment ref="C22" authorId="0" shapeId="0">
      <text>
        <r>
          <rPr>
            <b/>
            <sz val="8"/>
            <color indexed="81"/>
            <rFont val="Tahoma"/>
            <family val="2"/>
            <charset val="238"/>
          </rPr>
          <t>Escort:</t>
        </r>
        <r>
          <rPr>
            <sz val="8"/>
            <color indexed="81"/>
            <rFont val="Tahoma"/>
            <family val="2"/>
            <charset val="238"/>
          </rPr>
          <t xml:space="preserve">
deseuri de medicamente, altele decat citotoxice si citostatice</t>
        </r>
      </text>
    </comment>
    <comment ref="C23" authorId="0" shapeId="0">
      <text>
        <r>
          <rPr>
            <sz val="8"/>
            <color indexed="81"/>
            <rFont val="Tahoma"/>
            <family val="2"/>
            <charset val="238"/>
          </rPr>
          <t>resturi de amalgam (mercur), dinti extrasi cu obturatii de amalgam, etc.</t>
        </r>
      </text>
    </comment>
    <comment ref="M23" authorId="1" shapeId="0">
      <text>
        <r>
          <rPr>
            <sz val="8"/>
            <color indexed="81"/>
            <rFont val="Tahoma"/>
            <family val="2"/>
            <charset val="238"/>
          </rPr>
          <t xml:space="preserve">Nu se vor trece cantitatile de vazut nota explicativa 
</t>
        </r>
      </text>
    </comment>
    <comment ref="N23" authorId="1" shapeId="0">
      <text>
        <r>
          <rPr>
            <b/>
            <sz val="8"/>
            <color indexed="81"/>
            <rFont val="Tahoma"/>
            <family val="2"/>
            <charset val="238"/>
          </rPr>
          <t>Aceasta categorie nu se incinereaza</t>
        </r>
        <r>
          <rPr>
            <sz val="8"/>
            <color indexed="81"/>
            <rFont val="Tahoma"/>
            <family val="2"/>
            <charset val="238"/>
          </rPr>
          <t xml:space="preserve">
</t>
        </r>
      </text>
    </comment>
    <comment ref="C25" authorId="1" shapeId="0">
      <text>
        <r>
          <rPr>
            <sz val="8"/>
            <color indexed="81"/>
            <rFont val="Tahoma"/>
            <family val="2"/>
            <charset val="238"/>
          </rPr>
          <t xml:space="preserve">Cantitate total de deseuri generata de unitatea sanitare/ kg/luna
</t>
        </r>
      </text>
    </comment>
    <comment ref="E25" authorId="0" shapeId="0">
      <text>
        <r>
          <rPr>
            <b/>
            <sz val="8"/>
            <color indexed="81"/>
            <rFont val="Tahoma"/>
            <family val="2"/>
            <charset val="238"/>
          </rPr>
          <t>Escort:</t>
        </r>
        <r>
          <rPr>
            <sz val="8"/>
            <color indexed="81"/>
            <rFont val="Tahoma"/>
            <family val="2"/>
            <charset val="238"/>
          </rPr>
          <t xml:space="preserve">
deseuri intepatoare-taietoare infectioase si neinfectioase</t>
        </r>
      </text>
    </comment>
    <comment ref="G25" authorId="0" shapeId="0">
      <text>
        <r>
          <rPr>
            <b/>
            <sz val="8"/>
            <color indexed="81"/>
            <rFont val="Tahoma"/>
            <family val="2"/>
            <charset val="238"/>
          </rPr>
          <t>Escort:</t>
        </r>
        <r>
          <rPr>
            <sz val="8"/>
            <color indexed="81"/>
            <rFont val="Tahoma"/>
            <family val="2"/>
            <charset val="238"/>
          </rPr>
          <t xml:space="preserve">
deseuri anatomo-patologice</t>
        </r>
      </text>
    </comment>
    <comment ref="I25" authorId="0" shapeId="0">
      <text>
        <r>
          <rPr>
            <b/>
            <sz val="8"/>
            <color indexed="81"/>
            <rFont val="Tahoma"/>
            <family val="2"/>
            <charset val="238"/>
          </rPr>
          <t>Escort:</t>
        </r>
        <r>
          <rPr>
            <sz val="8"/>
            <color indexed="81"/>
            <rFont val="Tahoma"/>
            <family val="2"/>
            <charset val="238"/>
          </rPr>
          <t xml:space="preserve">
deseuri infectioase solide, material moale</t>
        </r>
      </text>
    </comment>
    <comment ref="J25" authorId="0" shapeId="0">
      <text>
        <r>
          <rPr>
            <b/>
            <sz val="8"/>
            <color indexed="81"/>
            <rFont val="Tahoma"/>
            <family val="2"/>
            <charset val="238"/>
          </rPr>
          <t>Escort:</t>
        </r>
        <r>
          <rPr>
            <sz val="8"/>
            <color indexed="81"/>
            <rFont val="Tahoma"/>
            <family val="2"/>
            <charset val="238"/>
          </rPr>
          <t xml:space="preserve">
deseuri care nu necesita masuri speciale privind prevenirea infectiilor</t>
        </r>
      </text>
    </comment>
    <comment ref="L25" authorId="0" shapeId="0">
      <text>
        <r>
          <rPr>
            <b/>
            <sz val="8"/>
            <color indexed="81"/>
            <rFont val="Tahoma"/>
            <family val="2"/>
            <charset val="238"/>
          </rPr>
          <t>Escort:</t>
        </r>
        <r>
          <rPr>
            <sz val="8"/>
            <color indexed="81"/>
            <rFont val="Tahoma"/>
            <family val="2"/>
            <charset val="238"/>
          </rPr>
          <t xml:space="preserve">
deseuri chimice periculoase</t>
        </r>
      </text>
    </comment>
    <comment ref="M25" authorId="1" shapeId="0">
      <text>
        <r>
          <rPr>
            <sz val="8"/>
            <color indexed="81"/>
            <rFont val="Tahoma"/>
            <family val="2"/>
            <charset val="238"/>
          </rPr>
          <t xml:space="preserve">deseuri chimice nepericuloase
</t>
        </r>
      </text>
    </comment>
    <comment ref="O25" authorId="0" shapeId="0">
      <text>
        <r>
          <rPr>
            <b/>
            <sz val="8"/>
            <color indexed="81"/>
            <rFont val="Tahoma"/>
            <family val="2"/>
            <charset val="238"/>
          </rPr>
          <t>Escort:</t>
        </r>
        <r>
          <rPr>
            <sz val="8"/>
            <color indexed="81"/>
            <rFont val="Tahoma"/>
            <family val="2"/>
            <charset val="238"/>
          </rPr>
          <t xml:space="preserve">
medicamente expirate sau/si reziduu de citotoxice si citostatice, deseuri rezultate de la aplicarea tratamentelor cu citotoxice si citostatice</t>
        </r>
      </text>
    </comment>
    <comment ref="P25" authorId="1" shapeId="0">
      <text>
        <r>
          <rPr>
            <sz val="8"/>
            <color indexed="81"/>
            <rFont val="Tahoma"/>
            <family val="2"/>
            <charset val="238"/>
          </rPr>
          <t xml:space="preserve">deseuri de medicamente, altele decat citotoxice si citostatice
</t>
        </r>
      </text>
    </comment>
    <comment ref="R25" authorId="0" shapeId="0">
      <text>
        <r>
          <rPr>
            <sz val="8"/>
            <color indexed="81"/>
            <rFont val="Tahoma"/>
            <family val="2"/>
            <charset val="238"/>
          </rPr>
          <t>resturi de amalgam (mercur), dinti extrasi cu obturatii de amalgam, etc.</t>
        </r>
      </text>
    </comment>
    <comment ref="D26" authorId="1" shapeId="0">
      <text>
        <r>
          <rPr>
            <sz val="8"/>
            <color indexed="81"/>
            <rFont val="Tahoma"/>
            <family val="2"/>
            <charset val="238"/>
          </rPr>
          <t xml:space="preserve">Procent din cantitatea generat pentru fiecare tip de deseu
</t>
        </r>
      </text>
    </comment>
    <comment ref="D27" authorId="1" shapeId="0">
      <text>
        <r>
          <rPr>
            <sz val="8"/>
            <color indexed="81"/>
            <rFont val="Tahoma"/>
            <family val="2"/>
            <charset val="238"/>
          </rPr>
          <t>Procent din cantitatea de deseuri infectioase generate, coduri:
180101(180103*)
180102(180103*)
180103*</t>
        </r>
      </text>
    </comment>
    <comment ref="E27" authorId="1" shapeId="0">
      <text>
        <r>
          <rPr>
            <sz val="8"/>
            <color indexed="81"/>
            <rFont val="Tahoma"/>
            <family val="2"/>
            <charset val="238"/>
          </rPr>
          <t xml:space="preserve">Procent deseuri infectioase generate la nivelul unitatii sanitare
</t>
        </r>
      </text>
    </comment>
    <comment ref="I27" authorId="1" shapeId="0">
      <text>
        <r>
          <rPr>
            <sz val="8"/>
            <color indexed="81"/>
            <rFont val="Tahoma"/>
            <family val="2"/>
            <charset val="238"/>
          </rPr>
          <t xml:space="preserve">Procent deseuri infectioase tratate
</t>
        </r>
      </text>
    </comment>
    <comment ref="L27" authorId="1" shapeId="0">
      <text>
        <r>
          <rPr>
            <sz val="8"/>
            <color indexed="81"/>
            <rFont val="Tahoma"/>
            <family val="2"/>
            <charset val="238"/>
          </rPr>
          <t xml:space="preserve">
Procent deseuri infectioase incinerate</t>
        </r>
      </text>
    </comment>
    <comment ref="O27" authorId="1" shapeId="0">
      <text>
        <r>
          <rPr>
            <sz val="8"/>
            <color indexed="81"/>
            <rFont val="Tahoma"/>
            <family val="2"/>
            <charset val="238"/>
          </rPr>
          <t xml:space="preserve">Procent deseuri infectioase ramase in stoc
</t>
        </r>
      </text>
    </comment>
  </commentList>
</comments>
</file>

<file path=xl/comments4.xml><?xml version="1.0" encoding="utf-8"?>
<comments xmlns="http://schemas.openxmlformats.org/spreadsheetml/2006/main">
  <authors>
    <author>Escort</author>
    <author>Mada</author>
  </authors>
  <commentList>
    <comment ref="B1" authorId="0" shapeId="0">
      <text>
        <r>
          <rPr>
            <b/>
            <sz val="8"/>
            <color indexed="81"/>
            <rFont val="Tahoma"/>
            <family val="2"/>
            <charset val="238"/>
          </rPr>
          <t>Escort:</t>
        </r>
        <r>
          <rPr>
            <sz val="8"/>
            <color indexed="81"/>
            <rFont val="Tahoma"/>
            <family val="2"/>
            <charset val="238"/>
          </rPr>
          <t xml:space="preserve">
Se raporteaza de catre unitatea sanitara (in format electronic) pana la data de 15 a lunii ulterioare celei pt care se intocmeste raportarea. Ex. Pt luna ianuarie se va raporta pana 15 februarie</t>
        </r>
      </text>
    </comment>
    <comment ref="J2" authorId="1" shapeId="0">
      <text>
        <r>
          <rPr>
            <b/>
            <sz val="8"/>
            <color indexed="81"/>
            <rFont val="Tahoma"/>
            <family val="2"/>
            <charset val="238"/>
          </rPr>
          <t>Sunt incluse urmatoarele coduri:
180101(180103*)
180102(180103*)
180103</t>
        </r>
        <r>
          <rPr>
            <sz val="8"/>
            <color indexed="81"/>
            <rFont val="Tahoma"/>
            <family val="2"/>
            <charset val="238"/>
          </rPr>
          <t xml:space="preserve">
</t>
        </r>
      </text>
    </comment>
    <comment ref="K5" authorId="0" shapeId="0">
      <text>
        <r>
          <rPr>
            <b/>
            <sz val="8"/>
            <color indexed="81"/>
            <rFont val="Tahoma"/>
            <family val="2"/>
            <charset val="238"/>
          </rPr>
          <t>Escort:</t>
        </r>
        <r>
          <rPr>
            <sz val="8"/>
            <color indexed="81"/>
            <rFont val="Tahoma"/>
            <family val="2"/>
            <charset val="238"/>
          </rPr>
          <t xml:space="preserve">
Suma numarului de paturi ocupate in fiecare zi, pe parcursul lunii respective</t>
        </r>
        <r>
          <rPr>
            <b/>
            <sz val="8"/>
            <color indexed="81"/>
            <rFont val="Tahoma"/>
            <family val="2"/>
            <charset val="238"/>
          </rPr>
          <t xml:space="preserve"> </t>
        </r>
      </text>
    </comment>
    <comment ref="K6" authorId="0" shapeId="0">
      <text>
        <r>
          <rPr>
            <b/>
            <sz val="8"/>
            <color indexed="81"/>
            <rFont val="Tahoma"/>
            <family val="2"/>
            <charset val="238"/>
          </rPr>
          <t>Escort:</t>
        </r>
        <r>
          <rPr>
            <sz val="8"/>
            <color indexed="81"/>
            <rFont val="Tahoma"/>
            <family val="2"/>
            <charset val="238"/>
          </rPr>
          <t xml:space="preserve">
Nr de pacienti/consulatii/
se va completa in cazul centrelor de dializa sau cabinete
</t>
        </r>
      </text>
    </comment>
    <comment ref="R8" authorId="1" shapeId="0">
      <text>
        <r>
          <rPr>
            <sz val="8"/>
            <color indexed="81"/>
            <rFont val="Tahoma"/>
            <family val="2"/>
            <charset val="238"/>
          </rPr>
          <t xml:space="preserve">In cazul in care apare GRESIT trebuie verificat in primul rand daca ati luat in calcul cantitatea care se regaseste la </t>
        </r>
        <r>
          <rPr>
            <b/>
            <sz val="8"/>
            <color indexed="81"/>
            <rFont val="Tahoma"/>
            <family val="2"/>
            <charset val="238"/>
          </rPr>
          <t>SP</t>
        </r>
        <r>
          <rPr>
            <sz val="8"/>
            <color indexed="81"/>
            <rFont val="Tahoma"/>
            <family val="2"/>
            <charset val="238"/>
          </rPr>
          <t xml:space="preserve"> (sold precedent). aceasta trebuie luata in calcul la partea de T-tratare, DO- depozitare, I-incinerare, RS-ramas in stoc, in functie de obtiunile codului de deseu. Valoarea nu se va trece la G-generat (deoarece  nu s-a produs in luna in curs).
Dupa care se va analiza daca cantitatea este dublata ex. aceeasi cantitate s-a trecut la tratare si la incinerare</t>
        </r>
      </text>
    </comment>
    <comment ref="E10" authorId="0" shapeId="0">
      <text>
        <r>
          <rPr>
            <sz val="8"/>
            <color indexed="81"/>
            <rFont val="Tahoma"/>
            <family val="2"/>
            <charset val="238"/>
          </rPr>
          <t xml:space="preserve">
RM-recipient metalic
RP-recipient plastic
RL-recipient lemn
SG-sac galben
SN-sac negru
CCS-cutie de catron cu sac in interior
A- altele</t>
        </r>
      </text>
    </comment>
    <comment ref="G10" authorId="0" shapeId="0">
      <text>
        <r>
          <rPr>
            <b/>
            <sz val="8"/>
            <color indexed="81"/>
            <rFont val="Tahoma"/>
            <family val="2"/>
            <charset val="238"/>
          </rPr>
          <t>Escort:</t>
        </r>
        <r>
          <rPr>
            <sz val="8"/>
            <color indexed="81"/>
            <rFont val="Tahoma"/>
            <family val="2"/>
            <charset val="238"/>
          </rPr>
          <t xml:space="preserve">
TM-tratare mecanica
TC-tratare chimica
TMC-tratare mecano-chimica
TB-tratare biochimica
D-deshidratare
TT-tratare termica prin decontaminare termica la temp. scazute
A-altele</t>
        </r>
      </text>
    </comment>
    <comment ref="H10" authorId="0" shapeId="0">
      <text>
        <r>
          <rPr>
            <b/>
            <sz val="8"/>
            <color indexed="81"/>
            <rFont val="Tahoma"/>
            <family val="2"/>
            <charset val="238"/>
          </rPr>
          <t>Escort:</t>
        </r>
        <r>
          <rPr>
            <sz val="8"/>
            <color indexed="81"/>
            <rFont val="Tahoma"/>
            <family val="2"/>
            <charset val="238"/>
          </rPr>
          <t xml:space="preserve">
E-in vederea eliminarii</t>
        </r>
      </text>
    </comment>
    <comment ref="I10" authorId="0" shapeId="0">
      <text>
        <r>
          <rPr>
            <b/>
            <sz val="8"/>
            <color indexed="81"/>
            <rFont val="Tahoma"/>
            <family val="2"/>
            <charset val="238"/>
          </rPr>
          <t>Escort:</t>
        </r>
        <r>
          <rPr>
            <sz val="8"/>
            <color indexed="81"/>
            <rFont val="Tahoma"/>
            <family val="2"/>
            <charset val="238"/>
          </rPr>
          <t xml:space="preserve">
Denumirea operatorului economic</t>
        </r>
      </text>
    </comment>
    <comment ref="J10" authorId="0" shapeId="0">
      <text>
        <r>
          <rPr>
            <b/>
            <sz val="8"/>
            <color indexed="81"/>
            <rFont val="Tahoma"/>
            <family val="2"/>
            <charset val="238"/>
          </rPr>
          <t>Escort:</t>
        </r>
        <r>
          <rPr>
            <sz val="8"/>
            <color indexed="81"/>
            <rFont val="Tahoma"/>
            <family val="2"/>
            <charset val="238"/>
          </rPr>
          <t xml:space="preserve">
AS-autospeciale
AN-auto nespeciale
H - transport hidraulic
CF - cale ferata
A - altele</t>
        </r>
      </text>
    </comment>
    <comment ref="K10" authorId="0" shapeId="0">
      <text>
        <r>
          <rPr>
            <b/>
            <sz val="8"/>
            <color indexed="81"/>
            <rFont val="Tahoma"/>
            <family val="2"/>
            <charset val="238"/>
          </rPr>
          <t>Escort:</t>
        </r>
        <r>
          <rPr>
            <sz val="8"/>
            <color indexed="81"/>
            <rFont val="Tahoma"/>
            <family val="2"/>
            <charset val="238"/>
          </rPr>
          <t xml:space="preserve">
DO-depozitul de deseuri
I - incinerare in scopul eliminarii</t>
        </r>
      </text>
    </comment>
    <comment ref="L10" authorId="0" shapeId="0">
      <text>
        <r>
          <rPr>
            <b/>
            <sz val="8"/>
            <color indexed="81"/>
            <rFont val="Tahoma"/>
            <family val="2"/>
            <charset val="238"/>
          </rPr>
          <t>Escort:</t>
        </r>
        <r>
          <rPr>
            <sz val="8"/>
            <color indexed="81"/>
            <rFont val="Tahoma"/>
            <family val="2"/>
            <charset val="238"/>
          </rPr>
          <t xml:space="preserve">
Denumirea operatorului economic</t>
        </r>
      </text>
    </comment>
    <comment ref="O10" authorId="0" shapeId="0">
      <text>
        <r>
          <rPr>
            <b/>
            <sz val="8"/>
            <color indexed="81"/>
            <rFont val="Tahoma"/>
            <family val="2"/>
            <charset val="238"/>
          </rPr>
          <t>Escort:</t>
        </r>
        <r>
          <rPr>
            <sz val="8"/>
            <color indexed="81"/>
            <rFont val="Tahoma"/>
            <family val="2"/>
            <charset val="238"/>
          </rPr>
          <t xml:space="preserve">
Denumirea operatorului economic</t>
        </r>
      </text>
    </comment>
    <comment ref="Q10" authorId="0" shapeId="0">
      <text>
        <r>
          <rPr>
            <b/>
            <sz val="8"/>
            <color indexed="81"/>
            <rFont val="Tahoma"/>
            <family val="2"/>
            <charset val="238"/>
          </rPr>
          <t>Escort:</t>
        </r>
        <r>
          <rPr>
            <sz val="8"/>
            <color indexed="81"/>
            <rFont val="Tahoma"/>
            <family val="2"/>
            <charset val="238"/>
          </rPr>
          <t xml:space="preserve">
RM-recipient metalic
RP-recipient plastic
BZ-bazin decantor
CT-container transportabil
CF-container fix
S-saci
PD-platforma de deshidratare
VN-in vrac, neacoperit
VA- in vrac, incinta acoperita
RL-recipient lemn
A-altele</t>
        </r>
      </text>
    </comment>
    <comment ref="A12" authorId="1" shapeId="0">
      <text>
        <r>
          <rPr>
            <sz val="8"/>
            <color indexed="81"/>
            <rFont val="Tahoma"/>
            <family val="2"/>
            <charset val="238"/>
          </rPr>
          <t>Stoc precedent - cantitatea care se regaseste RS (ramas in stoc) in luna precedeta, la fiecare tip in parte. Celulele sunt setate sa preia automat valorile care se regasesc la RS luna precedenta.
Aceasta valoare care este afisata la fiecare cod trebuie luata in calcul la partea de T-tratare, DO- depozitare, I-incinerare, RS-ramas in stoc, in functie de obtiunile codului de deseuri (unele se pot trata, altele doar incinera, etc.). Cantitatea nu se va trece la G-generat (deoarece  nu s-a produs in luna in curs).</t>
        </r>
      </text>
    </comment>
    <comment ref="C13" authorId="0" shapeId="0">
      <text>
        <r>
          <rPr>
            <b/>
            <sz val="8"/>
            <color indexed="81"/>
            <rFont val="Tahoma"/>
            <family val="2"/>
            <charset val="238"/>
          </rPr>
          <t>Escort:</t>
        </r>
        <r>
          <rPr>
            <sz val="8"/>
            <color indexed="81"/>
            <rFont val="Tahoma"/>
            <family val="2"/>
            <charset val="238"/>
          </rPr>
          <t xml:space="preserve">
deseuri intepatoare-taietoare infectioase si neinfectioase</t>
        </r>
      </text>
    </comment>
    <comment ref="M13" authorId="1" shapeId="0">
      <text>
        <r>
          <rPr>
            <sz val="8"/>
            <color indexed="81"/>
            <rFont val="Tahoma"/>
            <family val="2"/>
            <charset val="238"/>
          </rPr>
          <t xml:space="preserve">Nu se vor trece cantitatile de vazut nota explicativa 
</t>
        </r>
      </text>
    </comment>
    <comment ref="C14" authorId="0" shapeId="0">
      <text>
        <r>
          <rPr>
            <b/>
            <sz val="8"/>
            <color indexed="81"/>
            <rFont val="Tahoma"/>
            <family val="2"/>
            <charset val="238"/>
          </rPr>
          <t>Escort:</t>
        </r>
        <r>
          <rPr>
            <sz val="8"/>
            <color indexed="81"/>
            <rFont val="Tahoma"/>
            <family val="2"/>
            <charset val="238"/>
          </rPr>
          <t xml:space="preserve">
deseuri anatomo-patologice</t>
        </r>
      </text>
    </comment>
    <comment ref="F14" authorId="1" shapeId="0">
      <text>
        <r>
          <rPr>
            <sz val="8"/>
            <color indexed="81"/>
            <rFont val="Tahoma"/>
            <family val="2"/>
            <charset val="238"/>
          </rPr>
          <t xml:space="preserve">
Aceasta categorie de deseuri nu se trateaza</t>
        </r>
      </text>
    </comment>
    <comment ref="M14" authorId="1" shapeId="0">
      <text>
        <r>
          <rPr>
            <sz val="8"/>
            <color indexed="81"/>
            <rFont val="Tahoma"/>
            <family val="2"/>
            <charset val="238"/>
          </rPr>
          <t xml:space="preserve">Nu se vor trece cantitatile de vazut nota explicativa </t>
        </r>
      </text>
    </comment>
    <comment ref="C15" authorId="0" shapeId="0">
      <text>
        <r>
          <rPr>
            <b/>
            <sz val="8"/>
            <color indexed="81"/>
            <rFont val="Tahoma"/>
            <family val="2"/>
            <charset val="238"/>
          </rPr>
          <t>Escort:</t>
        </r>
        <r>
          <rPr>
            <sz val="8"/>
            <color indexed="81"/>
            <rFont val="Tahoma"/>
            <family val="2"/>
            <charset val="238"/>
          </rPr>
          <t xml:space="preserve">
deseuri infectioase solide, material moale</t>
        </r>
      </text>
    </comment>
    <comment ref="M15" authorId="1" shapeId="0">
      <text>
        <r>
          <rPr>
            <sz val="8"/>
            <color indexed="81"/>
            <rFont val="Tahoma"/>
            <family val="2"/>
            <charset val="238"/>
          </rPr>
          <t xml:space="preserve">Nu se vor trece cantitatile de vazut nota explicativa 
</t>
        </r>
      </text>
    </comment>
    <comment ref="C16" authorId="0" shapeId="0">
      <text>
        <r>
          <rPr>
            <b/>
            <sz val="8"/>
            <color indexed="81"/>
            <rFont val="Tahoma"/>
            <family val="2"/>
            <charset val="238"/>
          </rPr>
          <t>Escort:</t>
        </r>
        <r>
          <rPr>
            <sz val="8"/>
            <color indexed="81"/>
            <rFont val="Tahoma"/>
            <family val="2"/>
            <charset val="238"/>
          </rPr>
          <t xml:space="preserve">
deseuri care nu necesita masuri speciale privind prevenirea infectiilor</t>
        </r>
      </text>
    </comment>
    <comment ref="C17" authorId="0" shapeId="0">
      <text>
        <r>
          <rPr>
            <b/>
            <sz val="8"/>
            <color indexed="81"/>
            <rFont val="Tahoma"/>
            <family val="2"/>
            <charset val="238"/>
          </rPr>
          <t>Escort:</t>
        </r>
        <r>
          <rPr>
            <sz val="8"/>
            <color indexed="81"/>
            <rFont val="Tahoma"/>
            <family val="2"/>
            <charset val="238"/>
          </rPr>
          <t xml:space="preserve">
deseuri chimice periculoase</t>
        </r>
      </text>
    </comment>
    <comment ref="M17" authorId="1" shapeId="0">
      <text>
        <r>
          <rPr>
            <sz val="8"/>
            <color indexed="81"/>
            <rFont val="Tahoma"/>
            <family val="2"/>
            <charset val="238"/>
          </rPr>
          <t xml:space="preserve">Nu se vor trece cantitatile de vazut nota explicativa 
</t>
        </r>
      </text>
    </comment>
    <comment ref="C18" authorId="0" shapeId="0">
      <text>
        <r>
          <rPr>
            <b/>
            <sz val="8"/>
            <color indexed="81"/>
            <rFont val="Tahoma"/>
            <family val="2"/>
            <charset val="238"/>
          </rPr>
          <t>Escort:</t>
        </r>
        <r>
          <rPr>
            <sz val="8"/>
            <color indexed="81"/>
            <rFont val="Tahoma"/>
            <family val="2"/>
            <charset val="238"/>
          </rPr>
          <t xml:space="preserve">
deseuri chimice nepericuloase</t>
        </r>
      </text>
    </comment>
    <comment ref="M18" authorId="1" shapeId="0">
      <text>
        <r>
          <rPr>
            <sz val="8"/>
            <color indexed="81"/>
            <rFont val="Tahoma"/>
            <family val="2"/>
            <charset val="238"/>
          </rPr>
          <t xml:space="preserve">Nu se vor trece cantitatile de vazut nota explicativa 
</t>
        </r>
      </text>
    </comment>
    <comment ref="C19" authorId="0" shapeId="0">
      <text>
        <r>
          <rPr>
            <sz val="8"/>
            <color indexed="81"/>
            <rFont val="Tahoma"/>
            <family val="2"/>
            <charset val="238"/>
          </rPr>
          <t xml:space="preserve">
medicamente expirate sau/si reziduu de citotoxice si citostatice, deseuri rezultate de la aplicarea tratamentelor cu citotoxice si citostatice</t>
        </r>
      </text>
    </comment>
    <comment ref="F19" authorId="1" shapeId="0">
      <text>
        <r>
          <rPr>
            <sz val="8"/>
            <color indexed="81"/>
            <rFont val="Tahoma"/>
            <family val="2"/>
            <charset val="238"/>
          </rPr>
          <t xml:space="preserve">
Aceasta categorie de deseuri nu se trateaza</t>
        </r>
      </text>
    </comment>
    <comment ref="M19" authorId="1" shapeId="0">
      <text>
        <r>
          <rPr>
            <sz val="8"/>
            <color indexed="81"/>
            <rFont val="Tahoma"/>
            <family val="2"/>
            <charset val="238"/>
          </rPr>
          <t xml:space="preserve">Nu se vor trece cantitatile de vazut nota explicativa 
</t>
        </r>
      </text>
    </comment>
    <comment ref="C20" authorId="0" shapeId="0">
      <text>
        <r>
          <rPr>
            <b/>
            <sz val="8"/>
            <color indexed="81"/>
            <rFont val="Tahoma"/>
            <family val="2"/>
            <charset val="238"/>
          </rPr>
          <t>Escort:</t>
        </r>
        <r>
          <rPr>
            <sz val="8"/>
            <color indexed="81"/>
            <rFont val="Tahoma"/>
            <family val="2"/>
            <charset val="238"/>
          </rPr>
          <t xml:space="preserve">
medicamente expirate sau/si reziduu de citotoxice si citostatice, deseuri rezultate de la aplicarea tratamentelor cu citotoxice si citostatice</t>
        </r>
      </text>
    </comment>
    <comment ref="C21" authorId="0" shapeId="0">
      <text>
        <r>
          <rPr>
            <b/>
            <sz val="8"/>
            <color indexed="81"/>
            <rFont val="Tahoma"/>
            <family val="2"/>
            <charset val="238"/>
          </rPr>
          <t>Escort:</t>
        </r>
        <r>
          <rPr>
            <sz val="8"/>
            <color indexed="81"/>
            <rFont val="Tahoma"/>
            <family val="2"/>
            <charset val="238"/>
          </rPr>
          <t xml:space="preserve">
deseuri de medicamente, altele decat citotoxice si citostatice</t>
        </r>
      </text>
    </comment>
    <comment ref="F21" authorId="1" shapeId="0">
      <text>
        <r>
          <rPr>
            <sz val="8"/>
            <color indexed="81"/>
            <rFont val="Tahoma"/>
            <family val="2"/>
            <charset val="238"/>
          </rPr>
          <t xml:space="preserve">
Aceasta categorie de deseuri nu se trateaza</t>
        </r>
      </text>
    </comment>
    <comment ref="M21" authorId="1" shapeId="0">
      <text>
        <r>
          <rPr>
            <sz val="8"/>
            <color indexed="81"/>
            <rFont val="Tahoma"/>
            <family val="2"/>
            <charset val="238"/>
          </rPr>
          <t xml:space="preserve">Nu se vor trece cantitatile de vazut nota explicativa 
</t>
        </r>
      </text>
    </comment>
    <comment ref="C22" authorId="0" shapeId="0">
      <text>
        <r>
          <rPr>
            <b/>
            <sz val="8"/>
            <color indexed="81"/>
            <rFont val="Tahoma"/>
            <family val="2"/>
            <charset val="238"/>
          </rPr>
          <t>Escort:</t>
        </r>
        <r>
          <rPr>
            <sz val="8"/>
            <color indexed="81"/>
            <rFont val="Tahoma"/>
            <family val="2"/>
            <charset val="238"/>
          </rPr>
          <t xml:space="preserve">
deseuri de medicamente, altele decat citotoxice si citostatice</t>
        </r>
      </text>
    </comment>
    <comment ref="C23" authorId="0" shapeId="0">
      <text>
        <r>
          <rPr>
            <b/>
            <sz val="8"/>
            <color indexed="81"/>
            <rFont val="Tahoma"/>
            <family val="2"/>
            <charset val="238"/>
          </rPr>
          <t>resturi de amalgam (mercur), dinti extrasi cu obturatii de amalgam, etc.</t>
        </r>
      </text>
    </comment>
    <comment ref="M23" authorId="1" shapeId="0">
      <text>
        <r>
          <rPr>
            <sz val="8"/>
            <color indexed="81"/>
            <rFont val="Tahoma"/>
            <family val="2"/>
            <charset val="238"/>
          </rPr>
          <t xml:space="preserve">Nu se vor trece cantitatile de vazut nota explicativa 
</t>
        </r>
      </text>
    </comment>
    <comment ref="N23" authorId="1" shapeId="0">
      <text>
        <r>
          <rPr>
            <b/>
            <sz val="8"/>
            <color indexed="81"/>
            <rFont val="Tahoma"/>
            <family val="2"/>
            <charset val="238"/>
          </rPr>
          <t>Aceasta categorie nu se incinereaza</t>
        </r>
        <r>
          <rPr>
            <sz val="8"/>
            <color indexed="81"/>
            <rFont val="Tahoma"/>
            <family val="2"/>
            <charset val="238"/>
          </rPr>
          <t xml:space="preserve">
</t>
        </r>
      </text>
    </comment>
    <comment ref="C25" authorId="1" shapeId="0">
      <text>
        <r>
          <rPr>
            <sz val="8"/>
            <color indexed="81"/>
            <rFont val="Tahoma"/>
            <family val="2"/>
            <charset val="238"/>
          </rPr>
          <t xml:space="preserve">Cantitate total de deseuri generata de unitatea sanitare
</t>
        </r>
      </text>
    </comment>
    <comment ref="E25" authorId="0" shapeId="0">
      <text>
        <r>
          <rPr>
            <b/>
            <sz val="8"/>
            <color indexed="81"/>
            <rFont val="Tahoma"/>
            <family val="2"/>
            <charset val="238"/>
          </rPr>
          <t>Escort:</t>
        </r>
        <r>
          <rPr>
            <sz val="8"/>
            <color indexed="81"/>
            <rFont val="Tahoma"/>
            <family val="2"/>
            <charset val="238"/>
          </rPr>
          <t xml:space="preserve">
deseuri intepatoare-taietoare infectioase si neinfectioase</t>
        </r>
      </text>
    </comment>
    <comment ref="G25" authorId="0" shapeId="0">
      <text>
        <r>
          <rPr>
            <b/>
            <sz val="8"/>
            <color indexed="81"/>
            <rFont val="Tahoma"/>
            <family val="2"/>
            <charset val="238"/>
          </rPr>
          <t>Escort:</t>
        </r>
        <r>
          <rPr>
            <sz val="8"/>
            <color indexed="81"/>
            <rFont val="Tahoma"/>
            <family val="2"/>
            <charset val="238"/>
          </rPr>
          <t xml:space="preserve">
deseuri anatomo-patologice</t>
        </r>
      </text>
    </comment>
    <comment ref="I25" authorId="0" shapeId="0">
      <text>
        <r>
          <rPr>
            <b/>
            <sz val="8"/>
            <color indexed="81"/>
            <rFont val="Tahoma"/>
            <family val="2"/>
            <charset val="238"/>
          </rPr>
          <t>Escort:</t>
        </r>
        <r>
          <rPr>
            <sz val="8"/>
            <color indexed="81"/>
            <rFont val="Tahoma"/>
            <family val="2"/>
            <charset val="238"/>
          </rPr>
          <t xml:space="preserve">
deseuri infectioase solide, material moale</t>
        </r>
      </text>
    </comment>
    <comment ref="J25" authorId="0" shapeId="0">
      <text>
        <r>
          <rPr>
            <b/>
            <sz val="8"/>
            <color indexed="81"/>
            <rFont val="Tahoma"/>
            <family val="2"/>
            <charset val="238"/>
          </rPr>
          <t>Escort:</t>
        </r>
        <r>
          <rPr>
            <sz val="8"/>
            <color indexed="81"/>
            <rFont val="Tahoma"/>
            <family val="2"/>
            <charset val="238"/>
          </rPr>
          <t xml:space="preserve">
deseuri care nu necesita masuri speciale privind prevenirea infectiilor</t>
        </r>
      </text>
    </comment>
    <comment ref="L25" authorId="0" shapeId="0">
      <text>
        <r>
          <rPr>
            <b/>
            <sz val="8"/>
            <color indexed="81"/>
            <rFont val="Tahoma"/>
            <family val="2"/>
            <charset val="238"/>
          </rPr>
          <t>Escort:</t>
        </r>
        <r>
          <rPr>
            <sz val="8"/>
            <color indexed="81"/>
            <rFont val="Tahoma"/>
            <family val="2"/>
            <charset val="238"/>
          </rPr>
          <t xml:space="preserve">
deseuri chimice periculoase</t>
        </r>
      </text>
    </comment>
    <comment ref="M25" authorId="1" shapeId="0">
      <text>
        <r>
          <rPr>
            <sz val="8"/>
            <color indexed="81"/>
            <rFont val="Tahoma"/>
            <family val="2"/>
            <charset val="238"/>
          </rPr>
          <t xml:space="preserve">deseuri chimice nepericuloase
</t>
        </r>
      </text>
    </comment>
    <comment ref="O25" authorId="0" shapeId="0">
      <text>
        <r>
          <rPr>
            <b/>
            <sz val="8"/>
            <color indexed="81"/>
            <rFont val="Tahoma"/>
            <family val="2"/>
            <charset val="238"/>
          </rPr>
          <t>Escort:</t>
        </r>
        <r>
          <rPr>
            <sz val="8"/>
            <color indexed="81"/>
            <rFont val="Tahoma"/>
            <family val="2"/>
            <charset val="238"/>
          </rPr>
          <t xml:space="preserve">
medicamente expirate sau/si reziduu de citotoxice si citostatice, deseuri rezultate de la aplicarea tratamentelor cu citotoxice si citostatice</t>
        </r>
      </text>
    </comment>
    <comment ref="P25" authorId="1" shapeId="0">
      <text>
        <r>
          <rPr>
            <sz val="8"/>
            <color indexed="81"/>
            <rFont val="Tahoma"/>
            <family val="2"/>
            <charset val="238"/>
          </rPr>
          <t xml:space="preserve">deseuri de medicamente, altele decat citotoxice si citostatice
</t>
        </r>
      </text>
    </comment>
    <comment ref="R25" authorId="0" shapeId="0">
      <text>
        <r>
          <rPr>
            <sz val="8"/>
            <color indexed="81"/>
            <rFont val="Tahoma"/>
            <family val="2"/>
            <charset val="238"/>
          </rPr>
          <t>resturi de amalgam (mercur), dinti extrasi cu obturatii de amalgam, etc.</t>
        </r>
      </text>
    </comment>
    <comment ref="D26" authorId="1" shapeId="0">
      <text>
        <r>
          <rPr>
            <sz val="8"/>
            <color indexed="81"/>
            <rFont val="Tahoma"/>
            <family val="2"/>
            <charset val="238"/>
          </rPr>
          <t xml:space="preserve">Procent din cantitatea generat pentru fiecare tip de deseu
</t>
        </r>
      </text>
    </comment>
    <comment ref="D27" authorId="1" shapeId="0">
      <text>
        <r>
          <rPr>
            <sz val="8"/>
            <color indexed="81"/>
            <rFont val="Tahoma"/>
            <family val="2"/>
            <charset val="238"/>
          </rPr>
          <t>Procent din cantitatea de deseuri infectioase generate, coduri:
180101(180103*)
180102(180103*)
180103*</t>
        </r>
      </text>
    </comment>
    <comment ref="E27" authorId="1" shapeId="0">
      <text>
        <r>
          <rPr>
            <sz val="8"/>
            <color indexed="81"/>
            <rFont val="Tahoma"/>
            <family val="2"/>
            <charset val="238"/>
          </rPr>
          <t xml:space="preserve">Procent deseuri infectioase generate la nivelul unitatii sanitare
</t>
        </r>
      </text>
    </comment>
    <comment ref="I27" authorId="1" shapeId="0">
      <text>
        <r>
          <rPr>
            <sz val="8"/>
            <color indexed="81"/>
            <rFont val="Tahoma"/>
            <family val="2"/>
            <charset val="238"/>
          </rPr>
          <t xml:space="preserve">Procent deseuri infectioase tratate
</t>
        </r>
      </text>
    </comment>
    <comment ref="L27" authorId="1" shapeId="0">
      <text>
        <r>
          <rPr>
            <sz val="8"/>
            <color indexed="81"/>
            <rFont val="Tahoma"/>
            <family val="2"/>
            <charset val="238"/>
          </rPr>
          <t xml:space="preserve">
Procent deseuri infectioase incinerate</t>
        </r>
      </text>
    </comment>
    <comment ref="O27" authorId="1" shapeId="0">
      <text>
        <r>
          <rPr>
            <sz val="8"/>
            <color indexed="81"/>
            <rFont val="Tahoma"/>
            <family val="2"/>
            <charset val="238"/>
          </rPr>
          <t xml:space="preserve">Procent deseuri infectioase ramase in stoc
</t>
        </r>
      </text>
    </comment>
  </commentList>
</comments>
</file>

<file path=xl/comments5.xml><?xml version="1.0" encoding="utf-8"?>
<comments xmlns="http://schemas.openxmlformats.org/spreadsheetml/2006/main">
  <authors>
    <author>Escort</author>
    <author>Mada</author>
  </authors>
  <commentList>
    <comment ref="B1" authorId="0" shapeId="0">
      <text>
        <r>
          <rPr>
            <b/>
            <sz val="8"/>
            <color indexed="81"/>
            <rFont val="Tahoma"/>
            <family val="2"/>
            <charset val="238"/>
          </rPr>
          <t>Escort:</t>
        </r>
        <r>
          <rPr>
            <sz val="8"/>
            <color indexed="81"/>
            <rFont val="Tahoma"/>
            <family val="2"/>
            <charset val="238"/>
          </rPr>
          <t xml:space="preserve">
Se raporteaza de catre unitatea sanitara (in format electronic) pana la data de 15 a lunii ulterioare celei pt care se intocmeste raportarea. Ex. Pt luna ianuarie se va raporta pana 15 februarie</t>
        </r>
      </text>
    </comment>
    <comment ref="J2" authorId="1" shapeId="0">
      <text>
        <r>
          <rPr>
            <b/>
            <sz val="8"/>
            <color indexed="81"/>
            <rFont val="Tahoma"/>
            <family val="2"/>
            <charset val="238"/>
          </rPr>
          <t>Sunt incluse urmatoarele coduri:
180101(180103*)
180102(180103*)
180103</t>
        </r>
        <r>
          <rPr>
            <sz val="8"/>
            <color indexed="81"/>
            <rFont val="Tahoma"/>
            <family val="2"/>
            <charset val="238"/>
          </rPr>
          <t xml:space="preserve">
</t>
        </r>
      </text>
    </comment>
    <comment ref="K5" authorId="0" shapeId="0">
      <text>
        <r>
          <rPr>
            <b/>
            <sz val="8"/>
            <color indexed="81"/>
            <rFont val="Tahoma"/>
            <family val="2"/>
            <charset val="238"/>
          </rPr>
          <t>Escort:</t>
        </r>
        <r>
          <rPr>
            <sz val="8"/>
            <color indexed="81"/>
            <rFont val="Tahoma"/>
            <family val="2"/>
            <charset val="238"/>
          </rPr>
          <t xml:space="preserve">
Suma numarului de paturi ocupate in fiecare zi, pe parcursul lunii respective</t>
        </r>
        <r>
          <rPr>
            <b/>
            <sz val="8"/>
            <color indexed="81"/>
            <rFont val="Tahoma"/>
            <family val="2"/>
            <charset val="238"/>
          </rPr>
          <t xml:space="preserve"> </t>
        </r>
      </text>
    </comment>
    <comment ref="K6" authorId="0" shapeId="0">
      <text>
        <r>
          <rPr>
            <b/>
            <sz val="8"/>
            <color indexed="81"/>
            <rFont val="Tahoma"/>
            <family val="2"/>
            <charset val="238"/>
          </rPr>
          <t>Escort:</t>
        </r>
        <r>
          <rPr>
            <sz val="8"/>
            <color indexed="81"/>
            <rFont val="Tahoma"/>
            <family val="2"/>
            <charset val="238"/>
          </rPr>
          <t xml:space="preserve">
Nr de pacienti/consulatii/proceduri se va completa in cazul centrelor de dializa sau cabinete
</t>
        </r>
      </text>
    </comment>
    <comment ref="R8" authorId="1" shapeId="0">
      <text>
        <r>
          <rPr>
            <sz val="8"/>
            <color indexed="81"/>
            <rFont val="Tahoma"/>
            <family val="2"/>
            <charset val="238"/>
          </rPr>
          <t xml:space="preserve">In cazul in care apare GRESIT trebuie verificat in primul rand daca ati luat in calcul cantitatea care se regaseste la </t>
        </r>
        <r>
          <rPr>
            <b/>
            <sz val="8"/>
            <color indexed="81"/>
            <rFont val="Tahoma"/>
            <family val="2"/>
            <charset val="238"/>
          </rPr>
          <t>SP</t>
        </r>
        <r>
          <rPr>
            <sz val="8"/>
            <color indexed="81"/>
            <rFont val="Tahoma"/>
            <family val="2"/>
            <charset val="238"/>
          </rPr>
          <t xml:space="preserve"> (sold precedent). aceasta trebuie luata in calcul la partea de T-tratare, DO- depozitare, I-incinerare, RS-ramas in stoc, in functie de obtiunile codului de deseu. Valoarea nu se va trece la G-generat (deoarece  nu s-a produs in luna in curs).
Dupa care se va analiza daca cantitatea este dublata ex. aceeasi cantitate s-a trecut la tratare si la incinerare</t>
        </r>
      </text>
    </comment>
    <comment ref="E10" authorId="0" shapeId="0">
      <text>
        <r>
          <rPr>
            <sz val="8"/>
            <color indexed="81"/>
            <rFont val="Tahoma"/>
            <family val="2"/>
            <charset val="238"/>
          </rPr>
          <t xml:space="preserve">
RM-recipient metalic
RP-recipient plastic
RL-recipient lemn
SG-sac galben
SN-sac negru
CCS-cutie de catron cu sac in interior
A- altele</t>
        </r>
      </text>
    </comment>
    <comment ref="G10" authorId="0" shapeId="0">
      <text>
        <r>
          <rPr>
            <b/>
            <sz val="8"/>
            <color indexed="81"/>
            <rFont val="Tahoma"/>
            <family val="2"/>
            <charset val="238"/>
          </rPr>
          <t>Escort:</t>
        </r>
        <r>
          <rPr>
            <sz val="8"/>
            <color indexed="81"/>
            <rFont val="Tahoma"/>
            <family val="2"/>
            <charset val="238"/>
          </rPr>
          <t xml:space="preserve">
TM-tratare mecanica
TC-tratare chimica
TMC-tratare mecano-chimica
TB-tratare biochimica
D-deshidratare
TT-tratare termica prin decontaminare termica la temp. scazute
A-altele</t>
        </r>
      </text>
    </comment>
    <comment ref="H10" authorId="0" shapeId="0">
      <text>
        <r>
          <rPr>
            <b/>
            <sz val="8"/>
            <color indexed="81"/>
            <rFont val="Tahoma"/>
            <family val="2"/>
            <charset val="238"/>
          </rPr>
          <t>Escort:</t>
        </r>
        <r>
          <rPr>
            <sz val="8"/>
            <color indexed="81"/>
            <rFont val="Tahoma"/>
            <family val="2"/>
            <charset val="238"/>
          </rPr>
          <t xml:space="preserve">
E-in vederea eliminarii</t>
        </r>
      </text>
    </comment>
    <comment ref="I10" authorId="0" shapeId="0">
      <text>
        <r>
          <rPr>
            <b/>
            <sz val="8"/>
            <color indexed="81"/>
            <rFont val="Tahoma"/>
            <family val="2"/>
            <charset val="238"/>
          </rPr>
          <t>Escort:</t>
        </r>
        <r>
          <rPr>
            <sz val="8"/>
            <color indexed="81"/>
            <rFont val="Tahoma"/>
            <family val="2"/>
            <charset val="238"/>
          </rPr>
          <t xml:space="preserve">
Denumirea operatorului economic</t>
        </r>
      </text>
    </comment>
    <comment ref="J10" authorId="0" shapeId="0">
      <text>
        <r>
          <rPr>
            <b/>
            <sz val="8"/>
            <color indexed="81"/>
            <rFont val="Tahoma"/>
            <family val="2"/>
            <charset val="238"/>
          </rPr>
          <t>Escort:</t>
        </r>
        <r>
          <rPr>
            <sz val="8"/>
            <color indexed="81"/>
            <rFont val="Tahoma"/>
            <family val="2"/>
            <charset val="238"/>
          </rPr>
          <t xml:space="preserve">
AS-autospeciale
AN-auto nespeciale
H - transport hidraulic
CF - cale ferata
A - altele</t>
        </r>
      </text>
    </comment>
    <comment ref="K10" authorId="0" shapeId="0">
      <text>
        <r>
          <rPr>
            <b/>
            <sz val="8"/>
            <color indexed="81"/>
            <rFont val="Tahoma"/>
            <family val="2"/>
            <charset val="238"/>
          </rPr>
          <t>Escort:</t>
        </r>
        <r>
          <rPr>
            <sz val="8"/>
            <color indexed="81"/>
            <rFont val="Tahoma"/>
            <family val="2"/>
            <charset val="238"/>
          </rPr>
          <t xml:space="preserve">
DO-depozitul de deseuri
I - incinerare in scopul eliminarii</t>
        </r>
      </text>
    </comment>
    <comment ref="L10" authorId="0" shapeId="0">
      <text>
        <r>
          <rPr>
            <b/>
            <sz val="8"/>
            <color indexed="81"/>
            <rFont val="Tahoma"/>
            <family val="2"/>
            <charset val="238"/>
          </rPr>
          <t>Escort:</t>
        </r>
        <r>
          <rPr>
            <sz val="8"/>
            <color indexed="81"/>
            <rFont val="Tahoma"/>
            <family val="2"/>
            <charset val="238"/>
          </rPr>
          <t xml:space="preserve">
Denumirea operatorului economic</t>
        </r>
      </text>
    </comment>
    <comment ref="O10" authorId="0" shapeId="0">
      <text>
        <r>
          <rPr>
            <b/>
            <sz val="8"/>
            <color indexed="81"/>
            <rFont val="Tahoma"/>
            <family val="2"/>
            <charset val="238"/>
          </rPr>
          <t>Escort:</t>
        </r>
        <r>
          <rPr>
            <sz val="8"/>
            <color indexed="81"/>
            <rFont val="Tahoma"/>
            <family val="2"/>
            <charset val="238"/>
          </rPr>
          <t xml:space="preserve">
Denumirea operatorului economic</t>
        </r>
      </text>
    </comment>
    <comment ref="Q10" authorId="0" shapeId="0">
      <text>
        <r>
          <rPr>
            <b/>
            <sz val="8"/>
            <color indexed="81"/>
            <rFont val="Tahoma"/>
            <family val="2"/>
            <charset val="238"/>
          </rPr>
          <t>Escort:</t>
        </r>
        <r>
          <rPr>
            <sz val="8"/>
            <color indexed="81"/>
            <rFont val="Tahoma"/>
            <family val="2"/>
            <charset val="238"/>
          </rPr>
          <t xml:space="preserve">
RM-recipient metalic
RP-recipient plastic
BZ-bazin decantor
CT-container transportabil
CF-container fix
S-saci
PD-platforma de deshidratare
VN-in vrac, neacoperit
VA- in vrac, incinta acoperita
RL-recipient lemn
A-altele</t>
        </r>
      </text>
    </comment>
    <comment ref="A12" authorId="1" shapeId="0">
      <text>
        <r>
          <rPr>
            <sz val="8"/>
            <color indexed="81"/>
            <rFont val="Tahoma"/>
            <family val="2"/>
            <charset val="238"/>
          </rPr>
          <t>Stoc precedent - cantitatea care se regaseste RS (ramas in stoc) in luna precedeta, la fiecare tip in parte. Celulele sunt setate sa preia automat valorile care se regasesc la RS luna precedenta.
Aceasta valoare care este afisata la fiecare cod trebuie luata in calcul la partea de T-tratare, DO- depozitare, I-incinerare, RS-ramas in stoc, in functie de obtiunile codului de deseuri (unele se pot trata, altele doar incinera, etc.). Cantitatea nu se va trece la G-generat (deoarece  nu s-a produs in luna in curs).</t>
        </r>
      </text>
    </comment>
    <comment ref="C13" authorId="0" shapeId="0">
      <text>
        <r>
          <rPr>
            <b/>
            <sz val="8"/>
            <color indexed="81"/>
            <rFont val="Tahoma"/>
            <family val="2"/>
            <charset val="238"/>
          </rPr>
          <t>Escort:</t>
        </r>
        <r>
          <rPr>
            <sz val="8"/>
            <color indexed="81"/>
            <rFont val="Tahoma"/>
            <family val="2"/>
            <charset val="238"/>
          </rPr>
          <t xml:space="preserve">
deseuri intepatoare-taietoare infectioase si neinfectioase</t>
        </r>
      </text>
    </comment>
    <comment ref="M13" authorId="1" shapeId="0">
      <text>
        <r>
          <rPr>
            <sz val="8"/>
            <color indexed="81"/>
            <rFont val="Tahoma"/>
            <family val="2"/>
            <charset val="238"/>
          </rPr>
          <t xml:space="preserve">Nu se vor trece cantitatile de vazut nota explicativa 
</t>
        </r>
      </text>
    </comment>
    <comment ref="C14" authorId="0" shapeId="0">
      <text>
        <r>
          <rPr>
            <b/>
            <sz val="8"/>
            <color indexed="81"/>
            <rFont val="Tahoma"/>
            <family val="2"/>
            <charset val="238"/>
          </rPr>
          <t>Escort:</t>
        </r>
        <r>
          <rPr>
            <sz val="8"/>
            <color indexed="81"/>
            <rFont val="Tahoma"/>
            <family val="2"/>
            <charset val="238"/>
          </rPr>
          <t xml:space="preserve">
deseuri anatomo-patologice</t>
        </r>
      </text>
    </comment>
    <comment ref="F14" authorId="1" shapeId="0">
      <text>
        <r>
          <rPr>
            <sz val="8"/>
            <color indexed="81"/>
            <rFont val="Tahoma"/>
            <family val="2"/>
            <charset val="238"/>
          </rPr>
          <t xml:space="preserve">
Aceasta categorie de deseuri nu se trateaza</t>
        </r>
      </text>
    </comment>
    <comment ref="M14" authorId="1" shapeId="0">
      <text>
        <r>
          <rPr>
            <sz val="8"/>
            <color indexed="81"/>
            <rFont val="Tahoma"/>
            <family val="2"/>
            <charset val="238"/>
          </rPr>
          <t xml:space="preserve">Nu se vor trece cantitatile de vazut nota explicativa </t>
        </r>
      </text>
    </comment>
    <comment ref="C15" authorId="0" shapeId="0">
      <text>
        <r>
          <rPr>
            <b/>
            <sz val="8"/>
            <color indexed="81"/>
            <rFont val="Tahoma"/>
            <family val="2"/>
            <charset val="238"/>
          </rPr>
          <t>Escort:</t>
        </r>
        <r>
          <rPr>
            <sz val="8"/>
            <color indexed="81"/>
            <rFont val="Tahoma"/>
            <family val="2"/>
            <charset val="238"/>
          </rPr>
          <t xml:space="preserve">
deseuri infectioase solide, material moale</t>
        </r>
      </text>
    </comment>
    <comment ref="M15" authorId="1" shapeId="0">
      <text>
        <r>
          <rPr>
            <sz val="8"/>
            <color indexed="81"/>
            <rFont val="Tahoma"/>
            <family val="2"/>
            <charset val="238"/>
          </rPr>
          <t xml:space="preserve">Nu se vor trece cantitatile de vazut nota explicativa 
</t>
        </r>
      </text>
    </comment>
    <comment ref="C16" authorId="0" shapeId="0">
      <text>
        <r>
          <rPr>
            <b/>
            <sz val="8"/>
            <color indexed="81"/>
            <rFont val="Tahoma"/>
            <family val="2"/>
            <charset val="238"/>
          </rPr>
          <t>Escort:</t>
        </r>
        <r>
          <rPr>
            <sz val="8"/>
            <color indexed="81"/>
            <rFont val="Tahoma"/>
            <family val="2"/>
            <charset val="238"/>
          </rPr>
          <t xml:space="preserve">
deseuri care nu necesita masuri speciale privind prevenirea infectiilor</t>
        </r>
      </text>
    </comment>
    <comment ref="C17" authorId="0" shapeId="0">
      <text>
        <r>
          <rPr>
            <b/>
            <sz val="8"/>
            <color indexed="81"/>
            <rFont val="Tahoma"/>
            <family val="2"/>
            <charset val="238"/>
          </rPr>
          <t>Escort:</t>
        </r>
        <r>
          <rPr>
            <sz val="8"/>
            <color indexed="81"/>
            <rFont val="Tahoma"/>
            <family val="2"/>
            <charset val="238"/>
          </rPr>
          <t xml:space="preserve">
deseuri chimice periculoase</t>
        </r>
      </text>
    </comment>
    <comment ref="M17" authorId="1" shapeId="0">
      <text>
        <r>
          <rPr>
            <sz val="8"/>
            <color indexed="81"/>
            <rFont val="Tahoma"/>
            <family val="2"/>
            <charset val="238"/>
          </rPr>
          <t xml:space="preserve">Nu se vor trece cantitatile de vazut nota explicativa 
</t>
        </r>
      </text>
    </comment>
    <comment ref="C18" authorId="0" shapeId="0">
      <text>
        <r>
          <rPr>
            <b/>
            <sz val="8"/>
            <color indexed="81"/>
            <rFont val="Tahoma"/>
            <family val="2"/>
            <charset val="238"/>
          </rPr>
          <t>Escort:</t>
        </r>
        <r>
          <rPr>
            <sz val="8"/>
            <color indexed="81"/>
            <rFont val="Tahoma"/>
            <family val="2"/>
            <charset val="238"/>
          </rPr>
          <t xml:space="preserve">
deseuri chimice nepericuloase</t>
        </r>
      </text>
    </comment>
    <comment ref="M18" authorId="1" shapeId="0">
      <text>
        <r>
          <rPr>
            <sz val="8"/>
            <color indexed="81"/>
            <rFont val="Tahoma"/>
            <family val="2"/>
            <charset val="238"/>
          </rPr>
          <t xml:space="preserve">Nu se vor trece cantitatile de vazut nota explicativa 
</t>
        </r>
      </text>
    </comment>
    <comment ref="C19" authorId="0" shapeId="0">
      <text>
        <r>
          <rPr>
            <sz val="8"/>
            <color indexed="81"/>
            <rFont val="Tahoma"/>
            <family val="2"/>
            <charset val="238"/>
          </rPr>
          <t xml:space="preserve">
medicamente expirate sau/si reziduu de citotoxice si citostatice, deseuri rezultate de la aplicarea tratamentelor cu citotoxice si citostatice</t>
        </r>
      </text>
    </comment>
    <comment ref="F19" authorId="1" shapeId="0">
      <text>
        <r>
          <rPr>
            <sz val="8"/>
            <color indexed="81"/>
            <rFont val="Tahoma"/>
            <family val="2"/>
            <charset val="238"/>
          </rPr>
          <t xml:space="preserve">
Aceasta categorie de deseuri nu se trateaza</t>
        </r>
      </text>
    </comment>
    <comment ref="M19" authorId="1" shapeId="0">
      <text>
        <r>
          <rPr>
            <sz val="8"/>
            <color indexed="81"/>
            <rFont val="Tahoma"/>
            <family val="2"/>
            <charset val="238"/>
          </rPr>
          <t xml:space="preserve">Nu se vor trece cantitatile de vazut nota explicativa 
</t>
        </r>
      </text>
    </comment>
    <comment ref="C20" authorId="0" shapeId="0">
      <text>
        <r>
          <rPr>
            <b/>
            <sz val="8"/>
            <color indexed="81"/>
            <rFont val="Tahoma"/>
            <family val="2"/>
            <charset val="238"/>
          </rPr>
          <t>Escort:</t>
        </r>
        <r>
          <rPr>
            <sz val="8"/>
            <color indexed="81"/>
            <rFont val="Tahoma"/>
            <family val="2"/>
            <charset val="238"/>
          </rPr>
          <t xml:space="preserve">
medicamente expirate sau/si reziduu de citotoxice si citostatice, deseuri rezultate de la aplicarea tratamentelor cu citotoxice si citostatice</t>
        </r>
      </text>
    </comment>
    <comment ref="C21" authorId="0" shapeId="0">
      <text>
        <r>
          <rPr>
            <b/>
            <sz val="8"/>
            <color indexed="81"/>
            <rFont val="Tahoma"/>
            <family val="2"/>
            <charset val="238"/>
          </rPr>
          <t>Escort:</t>
        </r>
        <r>
          <rPr>
            <sz val="8"/>
            <color indexed="81"/>
            <rFont val="Tahoma"/>
            <family val="2"/>
            <charset val="238"/>
          </rPr>
          <t xml:space="preserve">
deseuri de medicamente, altele decat citotoxice si citostatice</t>
        </r>
      </text>
    </comment>
    <comment ref="F21" authorId="1" shapeId="0">
      <text>
        <r>
          <rPr>
            <sz val="8"/>
            <color indexed="81"/>
            <rFont val="Tahoma"/>
            <family val="2"/>
            <charset val="238"/>
          </rPr>
          <t xml:space="preserve">
Aceasta categorie de deseuri nu se trateaza</t>
        </r>
      </text>
    </comment>
    <comment ref="M21" authorId="1" shapeId="0">
      <text>
        <r>
          <rPr>
            <sz val="8"/>
            <color indexed="81"/>
            <rFont val="Tahoma"/>
            <family val="2"/>
            <charset val="238"/>
          </rPr>
          <t xml:space="preserve">Nu se vor trece cantitatile de vazut nota explicativa 
</t>
        </r>
      </text>
    </comment>
    <comment ref="C22" authorId="0" shapeId="0">
      <text>
        <r>
          <rPr>
            <b/>
            <sz val="8"/>
            <color indexed="81"/>
            <rFont val="Tahoma"/>
            <family val="2"/>
            <charset val="238"/>
          </rPr>
          <t>Escort:</t>
        </r>
        <r>
          <rPr>
            <sz val="8"/>
            <color indexed="81"/>
            <rFont val="Tahoma"/>
            <family val="2"/>
            <charset val="238"/>
          </rPr>
          <t xml:space="preserve">
deseuri de medicamente, altele decat citotoxice si citostatice</t>
        </r>
      </text>
    </comment>
    <comment ref="C23" authorId="0" shapeId="0">
      <text>
        <r>
          <rPr>
            <sz val="8"/>
            <color indexed="81"/>
            <rFont val="Tahoma"/>
            <family val="2"/>
            <charset val="238"/>
          </rPr>
          <t>resturi de amalgam (mercur), dinti extrasi cu obturatii de amalgam, etc.</t>
        </r>
      </text>
    </comment>
    <comment ref="M23" authorId="1" shapeId="0">
      <text>
        <r>
          <rPr>
            <sz val="8"/>
            <color indexed="81"/>
            <rFont val="Tahoma"/>
            <family val="2"/>
            <charset val="238"/>
          </rPr>
          <t xml:space="preserve">Nu se vor trece cantitatile de vazut nota explicativa 
</t>
        </r>
      </text>
    </comment>
    <comment ref="N23" authorId="1" shapeId="0">
      <text>
        <r>
          <rPr>
            <b/>
            <sz val="8"/>
            <color indexed="81"/>
            <rFont val="Tahoma"/>
            <family val="2"/>
            <charset val="238"/>
          </rPr>
          <t>Aceasta categorie nu se incinereaza</t>
        </r>
        <r>
          <rPr>
            <sz val="8"/>
            <color indexed="81"/>
            <rFont val="Tahoma"/>
            <family val="2"/>
            <charset val="238"/>
          </rPr>
          <t xml:space="preserve">
</t>
        </r>
      </text>
    </comment>
    <comment ref="C25" authorId="1" shapeId="0">
      <text>
        <r>
          <rPr>
            <sz val="8"/>
            <color indexed="81"/>
            <rFont val="Tahoma"/>
            <family val="2"/>
            <charset val="238"/>
          </rPr>
          <t xml:space="preserve">Cantitate total de deseuri generata de unitatea sanitare
</t>
        </r>
      </text>
    </comment>
    <comment ref="E25" authorId="0" shapeId="0">
      <text>
        <r>
          <rPr>
            <b/>
            <sz val="8"/>
            <color indexed="81"/>
            <rFont val="Tahoma"/>
            <family val="2"/>
            <charset val="238"/>
          </rPr>
          <t>Escort:</t>
        </r>
        <r>
          <rPr>
            <sz val="8"/>
            <color indexed="81"/>
            <rFont val="Tahoma"/>
            <family val="2"/>
            <charset val="238"/>
          </rPr>
          <t xml:space="preserve">
deseuri intepatoare-taietoare infectioase si neinfectioase</t>
        </r>
      </text>
    </comment>
    <comment ref="G25" authorId="0" shapeId="0">
      <text>
        <r>
          <rPr>
            <b/>
            <sz val="8"/>
            <color indexed="81"/>
            <rFont val="Tahoma"/>
            <family val="2"/>
            <charset val="238"/>
          </rPr>
          <t>Escort:</t>
        </r>
        <r>
          <rPr>
            <sz val="8"/>
            <color indexed="81"/>
            <rFont val="Tahoma"/>
            <family val="2"/>
            <charset val="238"/>
          </rPr>
          <t xml:space="preserve">
deseuri anatomo-patologice</t>
        </r>
      </text>
    </comment>
    <comment ref="I25" authorId="0" shapeId="0">
      <text>
        <r>
          <rPr>
            <b/>
            <sz val="8"/>
            <color indexed="81"/>
            <rFont val="Tahoma"/>
            <family val="2"/>
            <charset val="238"/>
          </rPr>
          <t>Escort:</t>
        </r>
        <r>
          <rPr>
            <sz val="8"/>
            <color indexed="81"/>
            <rFont val="Tahoma"/>
            <family val="2"/>
            <charset val="238"/>
          </rPr>
          <t xml:space="preserve">
deseuri infectioase solide, material moale</t>
        </r>
      </text>
    </comment>
    <comment ref="J25" authorId="0" shapeId="0">
      <text>
        <r>
          <rPr>
            <b/>
            <sz val="8"/>
            <color indexed="81"/>
            <rFont val="Tahoma"/>
            <family val="2"/>
            <charset val="238"/>
          </rPr>
          <t>Escort:</t>
        </r>
        <r>
          <rPr>
            <sz val="8"/>
            <color indexed="81"/>
            <rFont val="Tahoma"/>
            <family val="2"/>
            <charset val="238"/>
          </rPr>
          <t xml:space="preserve">
deseuri care nu necesita masuri speciale privind prevenirea infectiilor</t>
        </r>
      </text>
    </comment>
    <comment ref="L25" authorId="0" shapeId="0">
      <text>
        <r>
          <rPr>
            <b/>
            <sz val="8"/>
            <color indexed="81"/>
            <rFont val="Tahoma"/>
            <family val="2"/>
            <charset val="238"/>
          </rPr>
          <t>Escort:</t>
        </r>
        <r>
          <rPr>
            <sz val="8"/>
            <color indexed="81"/>
            <rFont val="Tahoma"/>
            <family val="2"/>
            <charset val="238"/>
          </rPr>
          <t xml:space="preserve">
deseuri chimice periculoase</t>
        </r>
      </text>
    </comment>
    <comment ref="M25" authorId="1" shapeId="0">
      <text>
        <r>
          <rPr>
            <sz val="8"/>
            <color indexed="81"/>
            <rFont val="Tahoma"/>
            <family val="2"/>
            <charset val="238"/>
          </rPr>
          <t xml:space="preserve">deseuri chimice nepericuloase
</t>
        </r>
      </text>
    </comment>
    <comment ref="O25" authorId="0" shapeId="0">
      <text>
        <r>
          <rPr>
            <b/>
            <sz val="8"/>
            <color indexed="81"/>
            <rFont val="Tahoma"/>
            <family val="2"/>
            <charset val="238"/>
          </rPr>
          <t>Escort:</t>
        </r>
        <r>
          <rPr>
            <sz val="8"/>
            <color indexed="81"/>
            <rFont val="Tahoma"/>
            <family val="2"/>
            <charset val="238"/>
          </rPr>
          <t xml:space="preserve">
medicamente expirate sau/si reziduu de citotoxice si citostatice, deseuri rezultate de la aplicarea tratamentelor cu citotoxice si citostatice</t>
        </r>
      </text>
    </comment>
    <comment ref="P25" authorId="1" shapeId="0">
      <text>
        <r>
          <rPr>
            <sz val="8"/>
            <color indexed="81"/>
            <rFont val="Tahoma"/>
            <family val="2"/>
            <charset val="238"/>
          </rPr>
          <t xml:space="preserve">deseuri de medicamente, altele decat citotoxice si citostatice
</t>
        </r>
      </text>
    </comment>
    <comment ref="R25" authorId="0" shapeId="0">
      <text>
        <r>
          <rPr>
            <sz val="8"/>
            <color indexed="81"/>
            <rFont val="Tahoma"/>
            <family val="2"/>
            <charset val="238"/>
          </rPr>
          <t>resturi de amalgam (mercur), dinti extrasi cu obturatii de amalgam, etc.</t>
        </r>
      </text>
    </comment>
    <comment ref="D26" authorId="1" shapeId="0">
      <text>
        <r>
          <rPr>
            <sz val="8"/>
            <color indexed="81"/>
            <rFont val="Tahoma"/>
            <family val="2"/>
            <charset val="238"/>
          </rPr>
          <t xml:space="preserve">Procent din cantitatea generat pentru fiecare tip de deseu
</t>
        </r>
      </text>
    </comment>
    <comment ref="D27" authorId="1" shapeId="0">
      <text>
        <r>
          <rPr>
            <sz val="8"/>
            <color indexed="81"/>
            <rFont val="Tahoma"/>
            <family val="2"/>
            <charset val="238"/>
          </rPr>
          <t>Procent din cantitatea de deseuri infectioase generate, coduri:
180101(180103*)
180102(180103*)
180103*</t>
        </r>
      </text>
    </comment>
    <comment ref="E27" authorId="1" shapeId="0">
      <text>
        <r>
          <rPr>
            <sz val="8"/>
            <color indexed="81"/>
            <rFont val="Tahoma"/>
            <family val="2"/>
            <charset val="238"/>
          </rPr>
          <t xml:space="preserve">Procent deseuri infectioase generate la nivelul unitatii sanitare
</t>
        </r>
      </text>
    </comment>
    <comment ref="I27" authorId="1" shapeId="0">
      <text>
        <r>
          <rPr>
            <sz val="8"/>
            <color indexed="81"/>
            <rFont val="Tahoma"/>
            <family val="2"/>
            <charset val="238"/>
          </rPr>
          <t xml:space="preserve">Procent deseuri infectioase tratate
</t>
        </r>
      </text>
    </comment>
    <comment ref="L27" authorId="1" shapeId="0">
      <text>
        <r>
          <rPr>
            <sz val="8"/>
            <color indexed="81"/>
            <rFont val="Tahoma"/>
            <family val="2"/>
            <charset val="238"/>
          </rPr>
          <t xml:space="preserve">
Procent deseuri infectioase incinerate</t>
        </r>
      </text>
    </comment>
    <comment ref="O27" authorId="1" shapeId="0">
      <text>
        <r>
          <rPr>
            <sz val="8"/>
            <color indexed="81"/>
            <rFont val="Tahoma"/>
            <family val="2"/>
            <charset val="238"/>
          </rPr>
          <t xml:space="preserve">Procent deseuri infectioase ramase in stoc
</t>
        </r>
      </text>
    </comment>
  </commentList>
</comments>
</file>

<file path=xl/comments6.xml><?xml version="1.0" encoding="utf-8"?>
<comments xmlns="http://schemas.openxmlformats.org/spreadsheetml/2006/main">
  <authors>
    <author>Escort</author>
    <author>Mada</author>
  </authors>
  <commentList>
    <comment ref="B1" authorId="0" shapeId="0">
      <text>
        <r>
          <rPr>
            <b/>
            <sz val="8"/>
            <color indexed="81"/>
            <rFont val="Tahoma"/>
            <family val="2"/>
            <charset val="238"/>
          </rPr>
          <t>Escort:</t>
        </r>
        <r>
          <rPr>
            <sz val="8"/>
            <color indexed="81"/>
            <rFont val="Tahoma"/>
            <family val="2"/>
            <charset val="238"/>
          </rPr>
          <t xml:space="preserve">
Se raporteaza de catre unitatea sanitara (in format electronic) pana la data de 15 a lunii ulterioare celei pt care se intocmeste raportarea. Ex. Pt luna ianuarie se va raporta pana 15 februarie</t>
        </r>
      </text>
    </comment>
    <comment ref="J2" authorId="1" shapeId="0">
      <text>
        <r>
          <rPr>
            <b/>
            <sz val="8"/>
            <color indexed="81"/>
            <rFont val="Tahoma"/>
            <family val="2"/>
            <charset val="238"/>
          </rPr>
          <t>Sunt incluse urmatoarele coduri:
180101(180103*)
180102(180103*)
180103</t>
        </r>
        <r>
          <rPr>
            <sz val="8"/>
            <color indexed="81"/>
            <rFont val="Tahoma"/>
            <family val="2"/>
            <charset val="238"/>
          </rPr>
          <t xml:space="preserve">
</t>
        </r>
      </text>
    </comment>
    <comment ref="K5" authorId="0" shapeId="0">
      <text>
        <r>
          <rPr>
            <b/>
            <sz val="8"/>
            <color indexed="81"/>
            <rFont val="Tahoma"/>
            <family val="2"/>
            <charset val="238"/>
          </rPr>
          <t>Escort:</t>
        </r>
        <r>
          <rPr>
            <sz val="8"/>
            <color indexed="81"/>
            <rFont val="Tahoma"/>
            <family val="2"/>
            <charset val="238"/>
          </rPr>
          <t xml:space="preserve">
Suma numarului de paturi ocupate in fiecare zi, pe parcursul lunii respective</t>
        </r>
        <r>
          <rPr>
            <b/>
            <sz val="8"/>
            <color indexed="81"/>
            <rFont val="Tahoma"/>
            <family val="2"/>
            <charset val="238"/>
          </rPr>
          <t xml:space="preserve"> </t>
        </r>
      </text>
    </comment>
    <comment ref="K6" authorId="0" shapeId="0">
      <text>
        <r>
          <rPr>
            <b/>
            <sz val="8"/>
            <color indexed="81"/>
            <rFont val="Tahoma"/>
            <family val="2"/>
            <charset val="238"/>
          </rPr>
          <t>Escort:</t>
        </r>
        <r>
          <rPr>
            <sz val="8"/>
            <color indexed="81"/>
            <rFont val="Tahoma"/>
            <family val="2"/>
            <charset val="238"/>
          </rPr>
          <t xml:space="preserve">
Nr de pacienti/consulatii/proceduri se va completa in cazul centrelor de dializa sau cabinete
</t>
        </r>
      </text>
    </comment>
    <comment ref="R8" authorId="1" shapeId="0">
      <text>
        <r>
          <rPr>
            <sz val="8"/>
            <color indexed="81"/>
            <rFont val="Tahoma"/>
            <family val="2"/>
            <charset val="238"/>
          </rPr>
          <t xml:space="preserve">In cazul in care apare GRESIT trebuie verificat in primul rand daca ati luat in calcul cantitatea care se regaseste la </t>
        </r>
        <r>
          <rPr>
            <b/>
            <sz val="8"/>
            <color indexed="81"/>
            <rFont val="Tahoma"/>
            <family val="2"/>
            <charset val="238"/>
          </rPr>
          <t>SP</t>
        </r>
        <r>
          <rPr>
            <sz val="8"/>
            <color indexed="81"/>
            <rFont val="Tahoma"/>
            <family val="2"/>
            <charset val="238"/>
          </rPr>
          <t xml:space="preserve"> (sold precedent). aceasta trebuie luata in calcul la partea de T-tratare, DO- depozitare, I-incinerare, RS-ramas in stoc, in functie de obtiunile codului de deseu. Valoarea nu se va trece la G-generat (deoarece  nu s-a produs in luna in curs).
Dupa care se va analiza daca cantitatea este dublata ex. aceeasi cantitate s-a trecut la tratare si la incinerare</t>
        </r>
      </text>
    </comment>
    <comment ref="E10" authorId="0" shapeId="0">
      <text>
        <r>
          <rPr>
            <sz val="8"/>
            <color indexed="81"/>
            <rFont val="Tahoma"/>
            <family val="2"/>
            <charset val="238"/>
          </rPr>
          <t xml:space="preserve">
RM-recipient metalic
RP-recipient plastic
RL-recipient lemn
SG-sac galben
SN-sac negru
CCS-cutie de catron cu sac in interior
A- altele</t>
        </r>
      </text>
    </comment>
    <comment ref="G10" authorId="0" shapeId="0">
      <text>
        <r>
          <rPr>
            <b/>
            <sz val="8"/>
            <color indexed="81"/>
            <rFont val="Tahoma"/>
            <family val="2"/>
            <charset val="238"/>
          </rPr>
          <t>Escort:</t>
        </r>
        <r>
          <rPr>
            <sz val="8"/>
            <color indexed="81"/>
            <rFont val="Tahoma"/>
            <family val="2"/>
            <charset val="238"/>
          </rPr>
          <t xml:space="preserve">
TM-tratare mecanica
TC-tratare chimica
TMC-tratare mecano-chimica
TB-tratare biochimica
D-deshidratare
TT-tratare termica prin decontaminare termica la temp. scazute
A-altele</t>
        </r>
      </text>
    </comment>
    <comment ref="H10" authorId="0" shapeId="0">
      <text>
        <r>
          <rPr>
            <b/>
            <sz val="8"/>
            <color indexed="81"/>
            <rFont val="Tahoma"/>
            <family val="2"/>
            <charset val="238"/>
          </rPr>
          <t>Escort:</t>
        </r>
        <r>
          <rPr>
            <sz val="8"/>
            <color indexed="81"/>
            <rFont val="Tahoma"/>
            <family val="2"/>
            <charset val="238"/>
          </rPr>
          <t xml:space="preserve">
E-in vederea eliminarii</t>
        </r>
      </text>
    </comment>
    <comment ref="I10" authorId="0" shapeId="0">
      <text>
        <r>
          <rPr>
            <b/>
            <sz val="8"/>
            <color indexed="81"/>
            <rFont val="Tahoma"/>
            <family val="2"/>
            <charset val="238"/>
          </rPr>
          <t>Escort:</t>
        </r>
        <r>
          <rPr>
            <sz val="8"/>
            <color indexed="81"/>
            <rFont val="Tahoma"/>
            <family val="2"/>
            <charset val="238"/>
          </rPr>
          <t xml:space="preserve">
Denumirea operatorului economic</t>
        </r>
      </text>
    </comment>
    <comment ref="J10" authorId="0" shapeId="0">
      <text>
        <r>
          <rPr>
            <b/>
            <sz val="8"/>
            <color indexed="81"/>
            <rFont val="Tahoma"/>
            <family val="2"/>
            <charset val="238"/>
          </rPr>
          <t>Escort:</t>
        </r>
        <r>
          <rPr>
            <sz val="8"/>
            <color indexed="81"/>
            <rFont val="Tahoma"/>
            <family val="2"/>
            <charset val="238"/>
          </rPr>
          <t xml:space="preserve">
AS-autospeciale
AN-auto nespeciale
H - transport hidraulic
CF - cale ferata
A - altele</t>
        </r>
      </text>
    </comment>
    <comment ref="K10" authorId="0" shapeId="0">
      <text>
        <r>
          <rPr>
            <b/>
            <sz val="8"/>
            <color indexed="81"/>
            <rFont val="Tahoma"/>
            <family val="2"/>
            <charset val="238"/>
          </rPr>
          <t>Escort:</t>
        </r>
        <r>
          <rPr>
            <sz val="8"/>
            <color indexed="81"/>
            <rFont val="Tahoma"/>
            <family val="2"/>
            <charset val="238"/>
          </rPr>
          <t xml:space="preserve">
DO-depozitul de deseuri
I - incinerare in scopul eliminarii</t>
        </r>
      </text>
    </comment>
    <comment ref="L10" authorId="0" shapeId="0">
      <text>
        <r>
          <rPr>
            <b/>
            <sz val="8"/>
            <color indexed="81"/>
            <rFont val="Tahoma"/>
            <family val="2"/>
            <charset val="238"/>
          </rPr>
          <t>Escort:</t>
        </r>
        <r>
          <rPr>
            <sz val="8"/>
            <color indexed="81"/>
            <rFont val="Tahoma"/>
            <family val="2"/>
            <charset val="238"/>
          </rPr>
          <t xml:space="preserve">
Denumirea operatorului economic</t>
        </r>
      </text>
    </comment>
    <comment ref="O10" authorId="0" shapeId="0">
      <text>
        <r>
          <rPr>
            <b/>
            <sz val="8"/>
            <color indexed="81"/>
            <rFont val="Tahoma"/>
            <family val="2"/>
            <charset val="238"/>
          </rPr>
          <t>Escort:</t>
        </r>
        <r>
          <rPr>
            <sz val="8"/>
            <color indexed="81"/>
            <rFont val="Tahoma"/>
            <family val="2"/>
            <charset val="238"/>
          </rPr>
          <t xml:space="preserve">
Denumirea operatorului economic</t>
        </r>
      </text>
    </comment>
    <comment ref="Q10" authorId="0" shapeId="0">
      <text>
        <r>
          <rPr>
            <b/>
            <sz val="8"/>
            <color indexed="81"/>
            <rFont val="Tahoma"/>
            <family val="2"/>
            <charset val="238"/>
          </rPr>
          <t>Escort:</t>
        </r>
        <r>
          <rPr>
            <sz val="8"/>
            <color indexed="81"/>
            <rFont val="Tahoma"/>
            <family val="2"/>
            <charset val="238"/>
          </rPr>
          <t xml:space="preserve">
RM-recipient metalic
RP-recipient plastic
BZ-bazin decantor
CT-container transportabil
CF-container fix
S-saci
PD-platforma de deshidratare
VN-in vrac, neacoperit
VA- in vrac, incinta acoperita
RL-recipient lemn
A-altele</t>
        </r>
      </text>
    </comment>
    <comment ref="A12" authorId="1" shapeId="0">
      <text>
        <r>
          <rPr>
            <sz val="8"/>
            <color indexed="81"/>
            <rFont val="Tahoma"/>
            <family val="2"/>
            <charset val="238"/>
          </rPr>
          <t xml:space="preserve">
Stoc precedent - cantitatea care se regaseste RS (ramas in stoc) in luna precedeta, la fiecare tip in parte. Celulele sunt setate sa preia automat valorile care se regasesc la RS luna precedenta.
Aceasta valoare care este afisata la fiecare cod trebuie luata in calcul la partea de T-tratare, DO- depozitare, I-incinerare, RS-ramas in stoc, in functie de obtiunile codului de deseuri (unele se pot trata, altele doar incinera, etc.). Cantitatea nu se va trece la G-generat (deoarece  nu s-a produs in luna in curs).</t>
        </r>
      </text>
    </comment>
    <comment ref="C13" authorId="0" shapeId="0">
      <text>
        <r>
          <rPr>
            <b/>
            <sz val="8"/>
            <color indexed="81"/>
            <rFont val="Tahoma"/>
            <family val="2"/>
            <charset val="238"/>
          </rPr>
          <t>Escort:</t>
        </r>
        <r>
          <rPr>
            <sz val="8"/>
            <color indexed="81"/>
            <rFont val="Tahoma"/>
            <family val="2"/>
            <charset val="238"/>
          </rPr>
          <t xml:space="preserve">
deseuri intepatoare-taietoare infectioase si neinfectioase</t>
        </r>
      </text>
    </comment>
    <comment ref="M13" authorId="1" shapeId="0">
      <text>
        <r>
          <rPr>
            <sz val="8"/>
            <color indexed="81"/>
            <rFont val="Tahoma"/>
            <family val="2"/>
            <charset val="238"/>
          </rPr>
          <t xml:space="preserve">Nu se vor trece cantitatile de vazut nota explicativa 
</t>
        </r>
      </text>
    </comment>
    <comment ref="C14" authorId="0" shapeId="0">
      <text>
        <r>
          <rPr>
            <b/>
            <sz val="8"/>
            <color indexed="81"/>
            <rFont val="Tahoma"/>
            <family val="2"/>
            <charset val="238"/>
          </rPr>
          <t>Escort:</t>
        </r>
        <r>
          <rPr>
            <sz val="8"/>
            <color indexed="81"/>
            <rFont val="Tahoma"/>
            <family val="2"/>
            <charset val="238"/>
          </rPr>
          <t xml:space="preserve">
deseuri anatomo-patologice</t>
        </r>
      </text>
    </comment>
    <comment ref="F14" authorId="1" shapeId="0">
      <text>
        <r>
          <rPr>
            <sz val="8"/>
            <color indexed="81"/>
            <rFont val="Tahoma"/>
            <family val="2"/>
            <charset val="238"/>
          </rPr>
          <t xml:space="preserve">
Aceasta categorie de deseuri nu se trateaza</t>
        </r>
      </text>
    </comment>
    <comment ref="M14" authorId="1" shapeId="0">
      <text>
        <r>
          <rPr>
            <sz val="8"/>
            <color indexed="81"/>
            <rFont val="Tahoma"/>
            <family val="2"/>
            <charset val="238"/>
          </rPr>
          <t xml:space="preserve">Nu se vor trece cantitatile de vazut nota explicativa </t>
        </r>
      </text>
    </comment>
    <comment ref="C15" authorId="0" shapeId="0">
      <text>
        <r>
          <rPr>
            <b/>
            <sz val="8"/>
            <color indexed="81"/>
            <rFont val="Tahoma"/>
            <family val="2"/>
            <charset val="238"/>
          </rPr>
          <t>Escort:</t>
        </r>
        <r>
          <rPr>
            <sz val="8"/>
            <color indexed="81"/>
            <rFont val="Tahoma"/>
            <family val="2"/>
            <charset val="238"/>
          </rPr>
          <t xml:space="preserve">
deseuri infectioase solide, material moale</t>
        </r>
      </text>
    </comment>
    <comment ref="M15" authorId="1" shapeId="0">
      <text>
        <r>
          <rPr>
            <sz val="8"/>
            <color indexed="81"/>
            <rFont val="Tahoma"/>
            <family val="2"/>
            <charset val="238"/>
          </rPr>
          <t xml:space="preserve">Nu se vor trece cantitatile de vazut nota explicativa 
</t>
        </r>
      </text>
    </comment>
    <comment ref="C16" authorId="0" shapeId="0">
      <text>
        <r>
          <rPr>
            <b/>
            <sz val="8"/>
            <color indexed="81"/>
            <rFont val="Tahoma"/>
            <family val="2"/>
            <charset val="238"/>
          </rPr>
          <t>Escort:</t>
        </r>
        <r>
          <rPr>
            <sz val="8"/>
            <color indexed="81"/>
            <rFont val="Tahoma"/>
            <family val="2"/>
            <charset val="238"/>
          </rPr>
          <t xml:space="preserve">
deseuri care nu necesita masuri speciale privind prevenirea infectiilor</t>
        </r>
      </text>
    </comment>
    <comment ref="C17" authorId="0" shapeId="0">
      <text>
        <r>
          <rPr>
            <b/>
            <sz val="8"/>
            <color indexed="81"/>
            <rFont val="Tahoma"/>
            <family val="2"/>
            <charset val="238"/>
          </rPr>
          <t>Escort:</t>
        </r>
        <r>
          <rPr>
            <sz val="8"/>
            <color indexed="81"/>
            <rFont val="Tahoma"/>
            <family val="2"/>
            <charset val="238"/>
          </rPr>
          <t xml:space="preserve">
deseuri chimice periculoase</t>
        </r>
      </text>
    </comment>
    <comment ref="M17" authorId="1" shapeId="0">
      <text>
        <r>
          <rPr>
            <sz val="8"/>
            <color indexed="81"/>
            <rFont val="Tahoma"/>
            <family val="2"/>
            <charset val="238"/>
          </rPr>
          <t xml:space="preserve">Nu se vor trece cantitatile de vazut nota explicativa 
</t>
        </r>
      </text>
    </comment>
    <comment ref="C18" authorId="0" shapeId="0">
      <text>
        <r>
          <rPr>
            <b/>
            <sz val="8"/>
            <color indexed="81"/>
            <rFont val="Tahoma"/>
            <family val="2"/>
            <charset val="238"/>
          </rPr>
          <t>Escort:</t>
        </r>
        <r>
          <rPr>
            <sz val="8"/>
            <color indexed="81"/>
            <rFont val="Tahoma"/>
            <family val="2"/>
            <charset val="238"/>
          </rPr>
          <t xml:space="preserve">
deseuri chimice nepericuloase</t>
        </r>
      </text>
    </comment>
    <comment ref="M18" authorId="1" shapeId="0">
      <text>
        <r>
          <rPr>
            <sz val="8"/>
            <color indexed="81"/>
            <rFont val="Tahoma"/>
            <family val="2"/>
            <charset val="238"/>
          </rPr>
          <t xml:space="preserve">Nu se vor trece cantitatile de vazut nota explicativa 
</t>
        </r>
      </text>
    </comment>
    <comment ref="C19" authorId="0" shapeId="0">
      <text>
        <r>
          <rPr>
            <sz val="8"/>
            <color indexed="81"/>
            <rFont val="Tahoma"/>
            <family val="2"/>
            <charset val="238"/>
          </rPr>
          <t xml:space="preserve">
medicamente expirate sau/si reziduu de citotoxice si citostatice, deseuri rezultate de la aplicarea tratamentelor cu citotoxice si citostatice</t>
        </r>
      </text>
    </comment>
    <comment ref="F19" authorId="1" shapeId="0">
      <text>
        <r>
          <rPr>
            <sz val="8"/>
            <color indexed="81"/>
            <rFont val="Tahoma"/>
            <family val="2"/>
            <charset val="238"/>
          </rPr>
          <t xml:space="preserve">
Aceasta categorie de deseuri nu se trateaza</t>
        </r>
      </text>
    </comment>
    <comment ref="M19" authorId="1" shapeId="0">
      <text>
        <r>
          <rPr>
            <sz val="8"/>
            <color indexed="81"/>
            <rFont val="Tahoma"/>
            <family val="2"/>
            <charset val="238"/>
          </rPr>
          <t xml:space="preserve">Nu se vor trece cantitatile de vazut nota explicativa 
</t>
        </r>
      </text>
    </comment>
    <comment ref="C20" authorId="0" shapeId="0">
      <text>
        <r>
          <rPr>
            <b/>
            <sz val="8"/>
            <color indexed="81"/>
            <rFont val="Tahoma"/>
            <family val="2"/>
            <charset val="238"/>
          </rPr>
          <t>Escort:</t>
        </r>
        <r>
          <rPr>
            <sz val="8"/>
            <color indexed="81"/>
            <rFont val="Tahoma"/>
            <family val="2"/>
            <charset val="238"/>
          </rPr>
          <t xml:space="preserve">
medicamente expirate sau/si reziduu de citotoxice si citostatice, deseuri rezultate de la aplicarea tratamentelor cu citotoxice si citostatice</t>
        </r>
      </text>
    </comment>
    <comment ref="C21" authorId="0" shapeId="0">
      <text>
        <r>
          <rPr>
            <b/>
            <sz val="8"/>
            <color indexed="81"/>
            <rFont val="Tahoma"/>
            <family val="2"/>
            <charset val="238"/>
          </rPr>
          <t>Escort:</t>
        </r>
        <r>
          <rPr>
            <sz val="8"/>
            <color indexed="81"/>
            <rFont val="Tahoma"/>
            <family val="2"/>
            <charset val="238"/>
          </rPr>
          <t xml:space="preserve">
deseuri de medicamente, altele decat citotoxice si citostatice</t>
        </r>
      </text>
    </comment>
    <comment ref="F21" authorId="1" shapeId="0">
      <text>
        <r>
          <rPr>
            <sz val="8"/>
            <color indexed="81"/>
            <rFont val="Tahoma"/>
            <family val="2"/>
            <charset val="238"/>
          </rPr>
          <t xml:space="preserve">
Aceasta categorie de deseuri nu se trateaza</t>
        </r>
      </text>
    </comment>
    <comment ref="M21" authorId="1" shapeId="0">
      <text>
        <r>
          <rPr>
            <sz val="8"/>
            <color indexed="81"/>
            <rFont val="Tahoma"/>
            <family val="2"/>
            <charset val="238"/>
          </rPr>
          <t xml:space="preserve">Nu se vor trece cantitatile de vazut nota explicativa 
</t>
        </r>
      </text>
    </comment>
    <comment ref="C22" authorId="0" shapeId="0">
      <text>
        <r>
          <rPr>
            <b/>
            <sz val="8"/>
            <color indexed="81"/>
            <rFont val="Tahoma"/>
            <family val="2"/>
            <charset val="238"/>
          </rPr>
          <t>Escort:</t>
        </r>
        <r>
          <rPr>
            <sz val="8"/>
            <color indexed="81"/>
            <rFont val="Tahoma"/>
            <family val="2"/>
            <charset val="238"/>
          </rPr>
          <t xml:space="preserve">
deseuri de medicamente, altele decat citotoxice si citostatice</t>
        </r>
      </text>
    </comment>
    <comment ref="C23" authorId="0" shapeId="0">
      <text>
        <r>
          <rPr>
            <b/>
            <sz val="8"/>
            <color indexed="81"/>
            <rFont val="Tahoma"/>
            <family val="2"/>
            <charset val="238"/>
          </rPr>
          <t>resturi de amalgam (mercur), dinti extrasi cu obturatii de amalgam, etc.</t>
        </r>
      </text>
    </comment>
    <comment ref="M23" authorId="1" shapeId="0">
      <text>
        <r>
          <rPr>
            <sz val="8"/>
            <color indexed="81"/>
            <rFont val="Tahoma"/>
            <family val="2"/>
            <charset val="238"/>
          </rPr>
          <t xml:space="preserve">Nu se vor trece cantitatile de vazut nota explicativa 
</t>
        </r>
      </text>
    </comment>
    <comment ref="N23" authorId="1" shapeId="0">
      <text>
        <r>
          <rPr>
            <b/>
            <sz val="8"/>
            <color indexed="81"/>
            <rFont val="Tahoma"/>
            <family val="2"/>
            <charset val="238"/>
          </rPr>
          <t>Aceasta categorie nu se incinereaza</t>
        </r>
        <r>
          <rPr>
            <sz val="8"/>
            <color indexed="81"/>
            <rFont val="Tahoma"/>
            <family val="2"/>
            <charset val="238"/>
          </rPr>
          <t xml:space="preserve">
</t>
        </r>
      </text>
    </comment>
    <comment ref="C25" authorId="1" shapeId="0">
      <text>
        <r>
          <rPr>
            <sz val="8"/>
            <color indexed="81"/>
            <rFont val="Tahoma"/>
            <family val="2"/>
            <charset val="238"/>
          </rPr>
          <t xml:space="preserve">Cantitate total de deseuri generata de unitatea sanitare
</t>
        </r>
      </text>
    </comment>
    <comment ref="E25" authorId="0" shapeId="0">
      <text>
        <r>
          <rPr>
            <b/>
            <sz val="8"/>
            <color indexed="81"/>
            <rFont val="Tahoma"/>
            <family val="2"/>
            <charset val="238"/>
          </rPr>
          <t>Escort:</t>
        </r>
        <r>
          <rPr>
            <sz val="8"/>
            <color indexed="81"/>
            <rFont val="Tahoma"/>
            <family val="2"/>
            <charset val="238"/>
          </rPr>
          <t xml:space="preserve">
deseuri intepatoare-taietoare infectioase si neinfectioase</t>
        </r>
      </text>
    </comment>
    <comment ref="G25" authorId="0" shapeId="0">
      <text>
        <r>
          <rPr>
            <b/>
            <sz val="8"/>
            <color indexed="81"/>
            <rFont val="Tahoma"/>
            <family val="2"/>
            <charset val="238"/>
          </rPr>
          <t>Escort:</t>
        </r>
        <r>
          <rPr>
            <sz val="8"/>
            <color indexed="81"/>
            <rFont val="Tahoma"/>
            <family val="2"/>
            <charset val="238"/>
          </rPr>
          <t xml:space="preserve">
deseuri anatomo-patologice</t>
        </r>
      </text>
    </comment>
    <comment ref="I25" authorId="0" shapeId="0">
      <text>
        <r>
          <rPr>
            <b/>
            <sz val="8"/>
            <color indexed="81"/>
            <rFont val="Tahoma"/>
            <family val="2"/>
            <charset val="238"/>
          </rPr>
          <t>Escort:</t>
        </r>
        <r>
          <rPr>
            <sz val="8"/>
            <color indexed="81"/>
            <rFont val="Tahoma"/>
            <family val="2"/>
            <charset val="238"/>
          </rPr>
          <t xml:space="preserve">
deseuri infectioase solide, material moale</t>
        </r>
      </text>
    </comment>
    <comment ref="J25" authorId="0" shapeId="0">
      <text>
        <r>
          <rPr>
            <b/>
            <sz val="8"/>
            <color indexed="81"/>
            <rFont val="Tahoma"/>
            <family val="2"/>
            <charset val="238"/>
          </rPr>
          <t>Escort:</t>
        </r>
        <r>
          <rPr>
            <sz val="8"/>
            <color indexed="81"/>
            <rFont val="Tahoma"/>
            <family val="2"/>
            <charset val="238"/>
          </rPr>
          <t xml:space="preserve">
deseuri care nu necesita masuri speciale privind prevenirea infectiilor</t>
        </r>
      </text>
    </comment>
    <comment ref="L25" authorId="0" shapeId="0">
      <text>
        <r>
          <rPr>
            <b/>
            <sz val="8"/>
            <color indexed="81"/>
            <rFont val="Tahoma"/>
            <family val="2"/>
            <charset val="238"/>
          </rPr>
          <t>Escort:</t>
        </r>
        <r>
          <rPr>
            <sz val="8"/>
            <color indexed="81"/>
            <rFont val="Tahoma"/>
            <family val="2"/>
            <charset val="238"/>
          </rPr>
          <t xml:space="preserve">
deseuri chimice periculoase</t>
        </r>
      </text>
    </comment>
    <comment ref="M25" authorId="1" shapeId="0">
      <text>
        <r>
          <rPr>
            <sz val="8"/>
            <color indexed="81"/>
            <rFont val="Tahoma"/>
            <family val="2"/>
            <charset val="238"/>
          </rPr>
          <t xml:space="preserve">deseuri chimice nepericuloase
</t>
        </r>
      </text>
    </comment>
    <comment ref="O25" authorId="0" shapeId="0">
      <text>
        <r>
          <rPr>
            <b/>
            <sz val="8"/>
            <color indexed="81"/>
            <rFont val="Tahoma"/>
            <family val="2"/>
            <charset val="238"/>
          </rPr>
          <t>Escort:</t>
        </r>
        <r>
          <rPr>
            <sz val="8"/>
            <color indexed="81"/>
            <rFont val="Tahoma"/>
            <family val="2"/>
            <charset val="238"/>
          </rPr>
          <t xml:space="preserve">
medicamente expirate sau/si reziduu de citotoxice si citostatice, deseuri rezultate de la aplicarea tratamentelor cu citotoxice si citostatice</t>
        </r>
      </text>
    </comment>
    <comment ref="P25" authorId="1" shapeId="0">
      <text>
        <r>
          <rPr>
            <sz val="8"/>
            <color indexed="81"/>
            <rFont val="Tahoma"/>
            <family val="2"/>
            <charset val="238"/>
          </rPr>
          <t xml:space="preserve">deseuri de medicamente, altele decat citotoxice si citostatice
</t>
        </r>
      </text>
    </comment>
    <comment ref="R25" authorId="0" shapeId="0">
      <text>
        <r>
          <rPr>
            <sz val="8"/>
            <color indexed="81"/>
            <rFont val="Tahoma"/>
            <family val="2"/>
            <charset val="238"/>
          </rPr>
          <t>resturi de amalgam (mercur), dinti extrasi cu obturatii de amalgam, etc.</t>
        </r>
      </text>
    </comment>
    <comment ref="D26" authorId="1" shapeId="0">
      <text>
        <r>
          <rPr>
            <sz val="8"/>
            <color indexed="81"/>
            <rFont val="Tahoma"/>
            <family val="2"/>
            <charset val="238"/>
          </rPr>
          <t xml:space="preserve">Procent din cantitatea generat pentru fiecare tip de deseu
</t>
        </r>
      </text>
    </comment>
    <comment ref="D27" authorId="1" shapeId="0">
      <text>
        <r>
          <rPr>
            <sz val="8"/>
            <color indexed="81"/>
            <rFont val="Tahoma"/>
            <family val="2"/>
            <charset val="238"/>
          </rPr>
          <t>Procent din cantitatea de deseuri infectioase generate, coduri:
180101(180103*)
180102(180103*)
180103*</t>
        </r>
      </text>
    </comment>
    <comment ref="E27" authorId="1" shapeId="0">
      <text>
        <r>
          <rPr>
            <sz val="8"/>
            <color indexed="81"/>
            <rFont val="Tahoma"/>
            <family val="2"/>
            <charset val="238"/>
          </rPr>
          <t xml:space="preserve">Procent deseuri infectioase generate la nivelul unitatii sanitare
</t>
        </r>
      </text>
    </comment>
    <comment ref="I27" authorId="1" shapeId="0">
      <text>
        <r>
          <rPr>
            <sz val="8"/>
            <color indexed="81"/>
            <rFont val="Tahoma"/>
            <family val="2"/>
            <charset val="238"/>
          </rPr>
          <t xml:space="preserve">Procent deseuri infectioase tratate
</t>
        </r>
      </text>
    </comment>
    <comment ref="L27" authorId="1" shapeId="0">
      <text>
        <r>
          <rPr>
            <sz val="8"/>
            <color indexed="81"/>
            <rFont val="Tahoma"/>
            <family val="2"/>
            <charset val="238"/>
          </rPr>
          <t xml:space="preserve">
Procent deseuri infectioase incinerate</t>
        </r>
      </text>
    </comment>
    <comment ref="O27" authorId="1" shapeId="0">
      <text>
        <r>
          <rPr>
            <sz val="8"/>
            <color indexed="81"/>
            <rFont val="Tahoma"/>
            <family val="2"/>
            <charset val="238"/>
          </rPr>
          <t xml:space="preserve">Procent deseuri infectioase ramase in stoc
</t>
        </r>
      </text>
    </comment>
  </commentList>
</comments>
</file>

<file path=xl/comments7.xml><?xml version="1.0" encoding="utf-8"?>
<comments xmlns="http://schemas.openxmlformats.org/spreadsheetml/2006/main">
  <authors>
    <author>Escort</author>
    <author>Mada</author>
  </authors>
  <commentList>
    <comment ref="B1" authorId="0" shapeId="0">
      <text>
        <r>
          <rPr>
            <b/>
            <sz val="8"/>
            <color indexed="81"/>
            <rFont val="Tahoma"/>
            <family val="2"/>
            <charset val="238"/>
          </rPr>
          <t>Escort:</t>
        </r>
        <r>
          <rPr>
            <sz val="8"/>
            <color indexed="81"/>
            <rFont val="Tahoma"/>
            <family val="2"/>
            <charset val="238"/>
          </rPr>
          <t xml:space="preserve">
Se raporteaza de catre unitatea sanitara (in format electronic) pana la data de 15 a lunii ulterioare celei pt care se intocmeste raportarea. Ex. Pt luna ianuarie se va raporta pana 15 februarie</t>
        </r>
      </text>
    </comment>
    <comment ref="J2" authorId="1" shapeId="0">
      <text>
        <r>
          <rPr>
            <b/>
            <sz val="8"/>
            <color indexed="81"/>
            <rFont val="Tahoma"/>
            <family val="2"/>
            <charset val="238"/>
          </rPr>
          <t>Sunt incluse urmatoarele coduri:
180101(180103*)
180102(180103*)
180103</t>
        </r>
        <r>
          <rPr>
            <sz val="8"/>
            <color indexed="81"/>
            <rFont val="Tahoma"/>
            <family val="2"/>
            <charset val="238"/>
          </rPr>
          <t xml:space="preserve">
</t>
        </r>
      </text>
    </comment>
    <comment ref="K5" authorId="0" shapeId="0">
      <text>
        <r>
          <rPr>
            <b/>
            <sz val="8"/>
            <color indexed="81"/>
            <rFont val="Tahoma"/>
            <family val="2"/>
            <charset val="238"/>
          </rPr>
          <t>Escort:</t>
        </r>
        <r>
          <rPr>
            <sz val="8"/>
            <color indexed="81"/>
            <rFont val="Tahoma"/>
            <family val="2"/>
            <charset val="238"/>
          </rPr>
          <t xml:space="preserve">
Suma numarului de paturi ocupate in fiecare zi, pe parcursul lunii respective</t>
        </r>
        <r>
          <rPr>
            <b/>
            <sz val="8"/>
            <color indexed="81"/>
            <rFont val="Tahoma"/>
            <family val="2"/>
            <charset val="238"/>
          </rPr>
          <t xml:space="preserve"> </t>
        </r>
      </text>
    </comment>
    <comment ref="K6" authorId="0" shapeId="0">
      <text>
        <r>
          <rPr>
            <b/>
            <sz val="8"/>
            <color indexed="81"/>
            <rFont val="Tahoma"/>
            <family val="2"/>
            <charset val="238"/>
          </rPr>
          <t>Escort:</t>
        </r>
        <r>
          <rPr>
            <sz val="8"/>
            <color indexed="81"/>
            <rFont val="Tahoma"/>
            <family val="2"/>
            <charset val="238"/>
          </rPr>
          <t xml:space="preserve">
Nr de pacienti/consulatii/proceduri se va completa in cazul centrelor de dializa sau cabinete
</t>
        </r>
      </text>
    </comment>
    <comment ref="R8" authorId="1" shapeId="0">
      <text>
        <r>
          <rPr>
            <sz val="8"/>
            <color indexed="81"/>
            <rFont val="Tahoma"/>
            <family val="2"/>
            <charset val="238"/>
          </rPr>
          <t xml:space="preserve">In cazul in care apare GRESIT trebuie verificat in primul rand daca ati luat in calcul cantitatea care se regaseste la </t>
        </r>
        <r>
          <rPr>
            <b/>
            <sz val="8"/>
            <color indexed="81"/>
            <rFont val="Tahoma"/>
            <family val="2"/>
            <charset val="238"/>
          </rPr>
          <t>SP</t>
        </r>
        <r>
          <rPr>
            <sz val="8"/>
            <color indexed="81"/>
            <rFont val="Tahoma"/>
            <family val="2"/>
            <charset val="238"/>
          </rPr>
          <t xml:space="preserve"> (sold precedent). aceasta trebuie luata in calcul la partea de T-tratare, DO- depozitare, I-incinerare, RS-ramas in stoc, in functie de obtiunile codului de deseu. Valoarea nu se va trece la G-generat (deoarece  nu s-a produs in luna in curs).
Dupa care se va analiza daca cantitatea este dublata ex. aceeasi cantitate s-a trecut la tratare si la incinerare</t>
        </r>
      </text>
    </comment>
    <comment ref="E10" authorId="0" shapeId="0">
      <text>
        <r>
          <rPr>
            <sz val="8"/>
            <color indexed="81"/>
            <rFont val="Tahoma"/>
            <family val="2"/>
            <charset val="238"/>
          </rPr>
          <t xml:space="preserve">
RM-recipient metalic
RP-recipient plastic
RL-recipient lemn
SG-sac galben
SN-sac negru
CCS-cutie de catron cu sac in interior
A- altele</t>
        </r>
      </text>
    </comment>
    <comment ref="G10" authorId="0" shapeId="0">
      <text>
        <r>
          <rPr>
            <b/>
            <sz val="8"/>
            <color indexed="81"/>
            <rFont val="Tahoma"/>
            <family val="2"/>
            <charset val="238"/>
          </rPr>
          <t>Escort:</t>
        </r>
        <r>
          <rPr>
            <sz val="8"/>
            <color indexed="81"/>
            <rFont val="Tahoma"/>
            <family val="2"/>
            <charset val="238"/>
          </rPr>
          <t xml:space="preserve">
TM-tratare mecanica
TC-tratare chimica
TMC-tratare mecano-chimica
TB-tratare biochimica
D-deshidratare
TT-tratare termica prin decontaminare termica la temp. scazute
A-altele</t>
        </r>
      </text>
    </comment>
    <comment ref="H10" authorId="0" shapeId="0">
      <text>
        <r>
          <rPr>
            <b/>
            <sz val="8"/>
            <color indexed="81"/>
            <rFont val="Tahoma"/>
            <family val="2"/>
            <charset val="238"/>
          </rPr>
          <t>Escort:</t>
        </r>
        <r>
          <rPr>
            <sz val="8"/>
            <color indexed="81"/>
            <rFont val="Tahoma"/>
            <family val="2"/>
            <charset val="238"/>
          </rPr>
          <t xml:space="preserve">
E-in vederea eliminarii</t>
        </r>
      </text>
    </comment>
    <comment ref="I10" authorId="0" shapeId="0">
      <text>
        <r>
          <rPr>
            <b/>
            <sz val="8"/>
            <color indexed="81"/>
            <rFont val="Tahoma"/>
            <family val="2"/>
            <charset val="238"/>
          </rPr>
          <t>Escort:</t>
        </r>
        <r>
          <rPr>
            <sz val="8"/>
            <color indexed="81"/>
            <rFont val="Tahoma"/>
            <family val="2"/>
            <charset val="238"/>
          </rPr>
          <t xml:space="preserve">
Denumirea operatorului economic</t>
        </r>
      </text>
    </comment>
    <comment ref="J10" authorId="0" shapeId="0">
      <text>
        <r>
          <rPr>
            <b/>
            <sz val="8"/>
            <color indexed="81"/>
            <rFont val="Tahoma"/>
            <family val="2"/>
            <charset val="238"/>
          </rPr>
          <t>Escort:</t>
        </r>
        <r>
          <rPr>
            <sz val="8"/>
            <color indexed="81"/>
            <rFont val="Tahoma"/>
            <family val="2"/>
            <charset val="238"/>
          </rPr>
          <t xml:space="preserve">
AS-autospeciale
AN-auto nespeciale
H - transport hidraulic
CF - cale ferata
A - altele</t>
        </r>
      </text>
    </comment>
    <comment ref="K10" authorId="0" shapeId="0">
      <text>
        <r>
          <rPr>
            <b/>
            <sz val="8"/>
            <color indexed="81"/>
            <rFont val="Tahoma"/>
            <family val="2"/>
            <charset val="238"/>
          </rPr>
          <t>Escort:</t>
        </r>
        <r>
          <rPr>
            <sz val="8"/>
            <color indexed="81"/>
            <rFont val="Tahoma"/>
            <family val="2"/>
            <charset val="238"/>
          </rPr>
          <t xml:space="preserve">
DO-depozitul de deseuri
I - incinerare in scopul eliminarii</t>
        </r>
      </text>
    </comment>
    <comment ref="L10" authorId="0" shapeId="0">
      <text>
        <r>
          <rPr>
            <b/>
            <sz val="8"/>
            <color indexed="81"/>
            <rFont val="Tahoma"/>
            <family val="2"/>
            <charset val="238"/>
          </rPr>
          <t>Escort:</t>
        </r>
        <r>
          <rPr>
            <sz val="8"/>
            <color indexed="81"/>
            <rFont val="Tahoma"/>
            <family val="2"/>
            <charset val="238"/>
          </rPr>
          <t xml:space="preserve">
Denumirea operatorului economic</t>
        </r>
      </text>
    </comment>
    <comment ref="O10" authorId="0" shapeId="0">
      <text>
        <r>
          <rPr>
            <b/>
            <sz val="8"/>
            <color indexed="81"/>
            <rFont val="Tahoma"/>
            <family val="2"/>
            <charset val="238"/>
          </rPr>
          <t>Escort:</t>
        </r>
        <r>
          <rPr>
            <sz val="8"/>
            <color indexed="81"/>
            <rFont val="Tahoma"/>
            <family val="2"/>
            <charset val="238"/>
          </rPr>
          <t xml:space="preserve">
Denumirea operatorului economic</t>
        </r>
      </text>
    </comment>
    <comment ref="Q10" authorId="0" shapeId="0">
      <text>
        <r>
          <rPr>
            <b/>
            <sz val="8"/>
            <color indexed="81"/>
            <rFont val="Tahoma"/>
            <family val="2"/>
            <charset val="238"/>
          </rPr>
          <t>Escort:</t>
        </r>
        <r>
          <rPr>
            <sz val="8"/>
            <color indexed="81"/>
            <rFont val="Tahoma"/>
            <family val="2"/>
            <charset val="238"/>
          </rPr>
          <t xml:space="preserve">
RM-recipient metalic
RP-recipient plastic
BZ-bazin decantor
CT-container transportabil
CF-container fix
S-saci
PD-platforma de deshidratare
VN-in vrac, neacoperit
VA- in vrac, incinta acoperita
RL-recipient lemn
A-altele</t>
        </r>
      </text>
    </comment>
    <comment ref="A12" authorId="1" shapeId="0">
      <text>
        <r>
          <rPr>
            <sz val="8"/>
            <color indexed="81"/>
            <rFont val="Tahoma"/>
            <family val="2"/>
            <charset val="238"/>
          </rPr>
          <t xml:space="preserve">
Stoc precedent - cantitatea care se regaseste RS (ramas in stoc) in luna precedeta, la fiecare tip in parte. Celulele sunt setate sa preia automat valorile care se regasesc la RS luna precedenta.
Aceasta valoare care este afisata la fiecare cod trebuie luata in calcul la partea de T-tratare, DO- depozitare, I-incinerare, RS-ramas in stoc, in functie de obtiunile codului de deseuri (unele se pot trata, altele doar incinera, etc.). Cantitatea nu se va trece la G-generat (deoarece  nu s-a produs in luna in curs).</t>
        </r>
      </text>
    </comment>
    <comment ref="C13" authorId="0" shapeId="0">
      <text>
        <r>
          <rPr>
            <b/>
            <sz val="8"/>
            <color indexed="81"/>
            <rFont val="Tahoma"/>
            <family val="2"/>
            <charset val="238"/>
          </rPr>
          <t>Escort:</t>
        </r>
        <r>
          <rPr>
            <sz val="8"/>
            <color indexed="81"/>
            <rFont val="Tahoma"/>
            <family val="2"/>
            <charset val="238"/>
          </rPr>
          <t xml:space="preserve">
deseuri intepatoare-taietoare infectioase si neinfectioase</t>
        </r>
      </text>
    </comment>
    <comment ref="M13" authorId="1" shapeId="0">
      <text>
        <r>
          <rPr>
            <sz val="8"/>
            <color indexed="81"/>
            <rFont val="Tahoma"/>
            <family val="2"/>
            <charset val="238"/>
          </rPr>
          <t xml:space="preserve">Nu se vor trece cantitatile de vazut nota explicativa 
</t>
        </r>
      </text>
    </comment>
    <comment ref="C14" authorId="0" shapeId="0">
      <text>
        <r>
          <rPr>
            <b/>
            <sz val="8"/>
            <color indexed="81"/>
            <rFont val="Tahoma"/>
            <family val="2"/>
            <charset val="238"/>
          </rPr>
          <t>Escort:</t>
        </r>
        <r>
          <rPr>
            <sz val="8"/>
            <color indexed="81"/>
            <rFont val="Tahoma"/>
            <family val="2"/>
            <charset val="238"/>
          </rPr>
          <t xml:space="preserve">
deseuri anatomo-patologice</t>
        </r>
      </text>
    </comment>
    <comment ref="F14" authorId="1" shapeId="0">
      <text>
        <r>
          <rPr>
            <sz val="8"/>
            <color indexed="81"/>
            <rFont val="Tahoma"/>
            <family val="2"/>
            <charset val="238"/>
          </rPr>
          <t xml:space="preserve">
Aceasta categorie de deseuri nu se trateaza</t>
        </r>
      </text>
    </comment>
    <comment ref="M14" authorId="1" shapeId="0">
      <text>
        <r>
          <rPr>
            <sz val="8"/>
            <color indexed="81"/>
            <rFont val="Tahoma"/>
            <family val="2"/>
            <charset val="238"/>
          </rPr>
          <t xml:space="preserve">Nu se vor trece cantitatile de vazut nota explicativa </t>
        </r>
      </text>
    </comment>
    <comment ref="C15" authorId="0" shapeId="0">
      <text>
        <r>
          <rPr>
            <b/>
            <sz val="8"/>
            <color indexed="81"/>
            <rFont val="Tahoma"/>
            <family val="2"/>
            <charset val="238"/>
          </rPr>
          <t>Escort:</t>
        </r>
        <r>
          <rPr>
            <sz val="8"/>
            <color indexed="81"/>
            <rFont val="Tahoma"/>
            <family val="2"/>
            <charset val="238"/>
          </rPr>
          <t xml:space="preserve">
deseuri infectioase solide, material moale</t>
        </r>
      </text>
    </comment>
    <comment ref="M15" authorId="1" shapeId="0">
      <text>
        <r>
          <rPr>
            <sz val="8"/>
            <color indexed="81"/>
            <rFont val="Tahoma"/>
            <family val="2"/>
            <charset val="238"/>
          </rPr>
          <t xml:space="preserve">Nu se vor trece cantitatile de vazut nota explicativa 
</t>
        </r>
      </text>
    </comment>
    <comment ref="C16" authorId="0" shapeId="0">
      <text>
        <r>
          <rPr>
            <b/>
            <sz val="8"/>
            <color indexed="81"/>
            <rFont val="Tahoma"/>
            <family val="2"/>
            <charset val="238"/>
          </rPr>
          <t>Escort:</t>
        </r>
        <r>
          <rPr>
            <sz val="8"/>
            <color indexed="81"/>
            <rFont val="Tahoma"/>
            <family val="2"/>
            <charset val="238"/>
          </rPr>
          <t xml:space="preserve">
deseuri care nu necesita masuri speciale privind prevenirea infectiilor</t>
        </r>
      </text>
    </comment>
    <comment ref="C17" authorId="0" shapeId="0">
      <text>
        <r>
          <rPr>
            <b/>
            <sz val="8"/>
            <color indexed="81"/>
            <rFont val="Tahoma"/>
            <family val="2"/>
            <charset val="238"/>
          </rPr>
          <t>Escort:</t>
        </r>
        <r>
          <rPr>
            <sz val="8"/>
            <color indexed="81"/>
            <rFont val="Tahoma"/>
            <family val="2"/>
            <charset val="238"/>
          </rPr>
          <t xml:space="preserve">
deseuri chimice periculoase</t>
        </r>
      </text>
    </comment>
    <comment ref="M17" authorId="1" shapeId="0">
      <text>
        <r>
          <rPr>
            <sz val="8"/>
            <color indexed="81"/>
            <rFont val="Tahoma"/>
            <family val="2"/>
            <charset val="238"/>
          </rPr>
          <t xml:space="preserve">Nu se vor trece cantitatile de vazut nota explicativa 
</t>
        </r>
      </text>
    </comment>
    <comment ref="C18" authorId="0" shapeId="0">
      <text>
        <r>
          <rPr>
            <b/>
            <sz val="8"/>
            <color indexed="81"/>
            <rFont val="Tahoma"/>
            <family val="2"/>
            <charset val="238"/>
          </rPr>
          <t>Escort:</t>
        </r>
        <r>
          <rPr>
            <sz val="8"/>
            <color indexed="81"/>
            <rFont val="Tahoma"/>
            <family val="2"/>
            <charset val="238"/>
          </rPr>
          <t xml:space="preserve">
deseuri chimice nepericuloase</t>
        </r>
      </text>
    </comment>
    <comment ref="M18" authorId="1" shapeId="0">
      <text>
        <r>
          <rPr>
            <sz val="8"/>
            <color indexed="81"/>
            <rFont val="Tahoma"/>
            <family val="2"/>
            <charset val="238"/>
          </rPr>
          <t xml:space="preserve">Nu se vor trece cantitatile de vazut nota explicativa 
</t>
        </r>
      </text>
    </comment>
    <comment ref="C19" authorId="0" shapeId="0">
      <text>
        <r>
          <rPr>
            <sz val="8"/>
            <color indexed="81"/>
            <rFont val="Tahoma"/>
            <family val="2"/>
            <charset val="238"/>
          </rPr>
          <t xml:space="preserve">
medicamente expirate sau/si reziduu de citotoxice si citostatice, deseuri rezultate de la aplicarea tratamentelor cu citotoxice si citostatice</t>
        </r>
      </text>
    </comment>
    <comment ref="F19" authorId="1" shapeId="0">
      <text>
        <r>
          <rPr>
            <sz val="8"/>
            <color indexed="81"/>
            <rFont val="Tahoma"/>
            <family val="2"/>
            <charset val="238"/>
          </rPr>
          <t xml:space="preserve">
Aceasta categorie de deseuri nu se trateaza</t>
        </r>
      </text>
    </comment>
    <comment ref="M19" authorId="1" shapeId="0">
      <text>
        <r>
          <rPr>
            <sz val="8"/>
            <color indexed="81"/>
            <rFont val="Tahoma"/>
            <family val="2"/>
            <charset val="238"/>
          </rPr>
          <t xml:space="preserve">Nu se vor trece cantitatile de vazut nota explicativa 
</t>
        </r>
      </text>
    </comment>
    <comment ref="C20" authorId="0" shapeId="0">
      <text>
        <r>
          <rPr>
            <b/>
            <sz val="8"/>
            <color indexed="81"/>
            <rFont val="Tahoma"/>
            <family val="2"/>
            <charset val="238"/>
          </rPr>
          <t>Escort:</t>
        </r>
        <r>
          <rPr>
            <sz val="8"/>
            <color indexed="81"/>
            <rFont val="Tahoma"/>
            <family val="2"/>
            <charset val="238"/>
          </rPr>
          <t xml:space="preserve">
medicamente expirate sau/si reziduu de citotoxice si citostatice, deseuri rezultate de la aplicarea tratamentelor cu citotoxice si citostatice</t>
        </r>
      </text>
    </comment>
    <comment ref="C21" authorId="0" shapeId="0">
      <text>
        <r>
          <rPr>
            <b/>
            <sz val="8"/>
            <color indexed="81"/>
            <rFont val="Tahoma"/>
            <family val="2"/>
            <charset val="238"/>
          </rPr>
          <t>Escort:</t>
        </r>
        <r>
          <rPr>
            <sz val="8"/>
            <color indexed="81"/>
            <rFont val="Tahoma"/>
            <family val="2"/>
            <charset val="238"/>
          </rPr>
          <t xml:space="preserve">
deseuri de medicamente, altele decat citotoxice si citostatice</t>
        </r>
      </text>
    </comment>
    <comment ref="F21" authorId="1" shapeId="0">
      <text>
        <r>
          <rPr>
            <sz val="8"/>
            <color indexed="81"/>
            <rFont val="Tahoma"/>
            <family val="2"/>
            <charset val="238"/>
          </rPr>
          <t xml:space="preserve">
Aceasta categorie de deseuri nu se trateaza</t>
        </r>
      </text>
    </comment>
    <comment ref="M21" authorId="1" shapeId="0">
      <text>
        <r>
          <rPr>
            <sz val="8"/>
            <color indexed="81"/>
            <rFont val="Tahoma"/>
            <family val="2"/>
            <charset val="238"/>
          </rPr>
          <t xml:space="preserve">Nu se vor trece cantitatile de vazut nota explicativa 
</t>
        </r>
      </text>
    </comment>
    <comment ref="C22" authorId="0" shapeId="0">
      <text>
        <r>
          <rPr>
            <b/>
            <sz val="8"/>
            <color indexed="81"/>
            <rFont val="Tahoma"/>
            <family val="2"/>
            <charset val="238"/>
          </rPr>
          <t>Escort:</t>
        </r>
        <r>
          <rPr>
            <sz val="8"/>
            <color indexed="81"/>
            <rFont val="Tahoma"/>
            <family val="2"/>
            <charset val="238"/>
          </rPr>
          <t xml:space="preserve">
deseuri de medicamente, altele decat citotoxice si citostatice</t>
        </r>
      </text>
    </comment>
    <comment ref="C23" authorId="0" shapeId="0">
      <text>
        <r>
          <rPr>
            <sz val="8"/>
            <color indexed="81"/>
            <rFont val="Tahoma"/>
            <family val="2"/>
            <charset val="238"/>
          </rPr>
          <t>resturi de amalgam (mercur), dinti extrasi cu obturatii de amalgam, etc.</t>
        </r>
      </text>
    </comment>
    <comment ref="M23" authorId="1" shapeId="0">
      <text>
        <r>
          <rPr>
            <sz val="8"/>
            <color indexed="81"/>
            <rFont val="Tahoma"/>
            <family val="2"/>
            <charset val="238"/>
          </rPr>
          <t xml:space="preserve">Nu se vor trece cantitatile de vazut nota explicativa 
</t>
        </r>
      </text>
    </comment>
    <comment ref="N23" authorId="1" shapeId="0">
      <text>
        <r>
          <rPr>
            <b/>
            <sz val="8"/>
            <color indexed="81"/>
            <rFont val="Tahoma"/>
            <family val="2"/>
            <charset val="238"/>
          </rPr>
          <t>Aceasta categorie nu se incinereaza</t>
        </r>
        <r>
          <rPr>
            <sz val="8"/>
            <color indexed="81"/>
            <rFont val="Tahoma"/>
            <family val="2"/>
            <charset val="238"/>
          </rPr>
          <t xml:space="preserve">
</t>
        </r>
      </text>
    </comment>
    <comment ref="C25" authorId="1" shapeId="0">
      <text>
        <r>
          <rPr>
            <sz val="8"/>
            <color indexed="81"/>
            <rFont val="Tahoma"/>
            <family val="2"/>
            <charset val="238"/>
          </rPr>
          <t xml:space="preserve">Cantitate total de deseuri generata de unitatea sanitare
</t>
        </r>
      </text>
    </comment>
    <comment ref="E25" authorId="0" shapeId="0">
      <text>
        <r>
          <rPr>
            <b/>
            <sz val="8"/>
            <color indexed="81"/>
            <rFont val="Tahoma"/>
            <family val="2"/>
            <charset val="238"/>
          </rPr>
          <t>Escort:</t>
        </r>
        <r>
          <rPr>
            <sz val="8"/>
            <color indexed="81"/>
            <rFont val="Tahoma"/>
            <family val="2"/>
            <charset val="238"/>
          </rPr>
          <t xml:space="preserve">
deseuri intepatoare-taietoare infectioase si neinfectioase</t>
        </r>
      </text>
    </comment>
    <comment ref="G25" authorId="0" shapeId="0">
      <text>
        <r>
          <rPr>
            <b/>
            <sz val="8"/>
            <color indexed="81"/>
            <rFont val="Tahoma"/>
            <family val="2"/>
            <charset val="238"/>
          </rPr>
          <t>Escort:</t>
        </r>
        <r>
          <rPr>
            <sz val="8"/>
            <color indexed="81"/>
            <rFont val="Tahoma"/>
            <family val="2"/>
            <charset val="238"/>
          </rPr>
          <t xml:space="preserve">
deseuri anatomo-patologice</t>
        </r>
      </text>
    </comment>
    <comment ref="I25" authorId="0" shapeId="0">
      <text>
        <r>
          <rPr>
            <b/>
            <sz val="8"/>
            <color indexed="81"/>
            <rFont val="Tahoma"/>
            <family val="2"/>
            <charset val="238"/>
          </rPr>
          <t>Escort:</t>
        </r>
        <r>
          <rPr>
            <sz val="8"/>
            <color indexed="81"/>
            <rFont val="Tahoma"/>
            <family val="2"/>
            <charset val="238"/>
          </rPr>
          <t xml:space="preserve">
deseuri infectioase solide, material moale</t>
        </r>
      </text>
    </comment>
    <comment ref="J25" authorId="0" shapeId="0">
      <text>
        <r>
          <rPr>
            <b/>
            <sz val="8"/>
            <color indexed="81"/>
            <rFont val="Tahoma"/>
            <family val="2"/>
            <charset val="238"/>
          </rPr>
          <t>Escort:</t>
        </r>
        <r>
          <rPr>
            <sz val="8"/>
            <color indexed="81"/>
            <rFont val="Tahoma"/>
            <family val="2"/>
            <charset val="238"/>
          </rPr>
          <t xml:space="preserve">
deseuri care nu necesita masuri speciale privind prevenirea infectiilor</t>
        </r>
      </text>
    </comment>
    <comment ref="L25" authorId="0" shapeId="0">
      <text>
        <r>
          <rPr>
            <b/>
            <sz val="8"/>
            <color indexed="81"/>
            <rFont val="Tahoma"/>
            <family val="2"/>
            <charset val="238"/>
          </rPr>
          <t>Escort:</t>
        </r>
        <r>
          <rPr>
            <sz val="8"/>
            <color indexed="81"/>
            <rFont val="Tahoma"/>
            <family val="2"/>
            <charset val="238"/>
          </rPr>
          <t xml:space="preserve">
deseuri chimice periculoase</t>
        </r>
      </text>
    </comment>
    <comment ref="M25" authorId="1" shapeId="0">
      <text>
        <r>
          <rPr>
            <sz val="8"/>
            <color indexed="81"/>
            <rFont val="Tahoma"/>
            <family val="2"/>
            <charset val="238"/>
          </rPr>
          <t xml:space="preserve">deseuri chimice nepericuloase
</t>
        </r>
      </text>
    </comment>
    <comment ref="O25" authorId="0" shapeId="0">
      <text>
        <r>
          <rPr>
            <b/>
            <sz val="8"/>
            <color indexed="81"/>
            <rFont val="Tahoma"/>
            <family val="2"/>
            <charset val="238"/>
          </rPr>
          <t>Escort:</t>
        </r>
        <r>
          <rPr>
            <sz val="8"/>
            <color indexed="81"/>
            <rFont val="Tahoma"/>
            <family val="2"/>
            <charset val="238"/>
          </rPr>
          <t xml:space="preserve">
medicamente expirate sau/si reziduu de citotoxice si citostatice, deseuri rezultate de la aplicarea tratamentelor cu citotoxice si citostatice</t>
        </r>
      </text>
    </comment>
    <comment ref="P25" authorId="1" shapeId="0">
      <text>
        <r>
          <rPr>
            <sz val="8"/>
            <color indexed="81"/>
            <rFont val="Tahoma"/>
            <family val="2"/>
            <charset val="238"/>
          </rPr>
          <t xml:space="preserve">deseuri de medicamente, altele decat citotoxice si citostatice
</t>
        </r>
      </text>
    </comment>
    <comment ref="R25" authorId="0" shapeId="0">
      <text>
        <r>
          <rPr>
            <sz val="8"/>
            <color indexed="81"/>
            <rFont val="Tahoma"/>
            <family val="2"/>
            <charset val="238"/>
          </rPr>
          <t>resturi de amalgam (mercur), dinti extrasi cu obturatii de amalgam, etc.</t>
        </r>
      </text>
    </comment>
    <comment ref="D26" authorId="1" shapeId="0">
      <text>
        <r>
          <rPr>
            <sz val="8"/>
            <color indexed="81"/>
            <rFont val="Tahoma"/>
            <family val="2"/>
            <charset val="238"/>
          </rPr>
          <t xml:space="preserve">Procent din cantitatea generat pentru fiecare tip de deseu
</t>
        </r>
      </text>
    </comment>
    <comment ref="D27" authorId="1" shapeId="0">
      <text>
        <r>
          <rPr>
            <sz val="8"/>
            <color indexed="81"/>
            <rFont val="Tahoma"/>
            <family val="2"/>
            <charset val="238"/>
          </rPr>
          <t>Procent din cantitatea de deseuri infectioase generate, coduri:
180101(180103*)
180102(180103*)
180103*</t>
        </r>
      </text>
    </comment>
    <comment ref="E27" authorId="1" shapeId="0">
      <text>
        <r>
          <rPr>
            <sz val="8"/>
            <color indexed="81"/>
            <rFont val="Tahoma"/>
            <family val="2"/>
            <charset val="238"/>
          </rPr>
          <t xml:space="preserve">Procent deseuri infectioase generate la nivelul unitatii sanitare
</t>
        </r>
      </text>
    </comment>
    <comment ref="I27" authorId="1" shapeId="0">
      <text>
        <r>
          <rPr>
            <sz val="8"/>
            <color indexed="81"/>
            <rFont val="Tahoma"/>
            <family val="2"/>
            <charset val="238"/>
          </rPr>
          <t xml:space="preserve">Procent deseuri infectioase tratate
</t>
        </r>
      </text>
    </comment>
    <comment ref="L27" authorId="1" shapeId="0">
      <text>
        <r>
          <rPr>
            <sz val="8"/>
            <color indexed="81"/>
            <rFont val="Tahoma"/>
            <family val="2"/>
            <charset val="238"/>
          </rPr>
          <t xml:space="preserve">
Procent deseuri infectioase incinerate</t>
        </r>
      </text>
    </comment>
    <comment ref="O27" authorId="1" shapeId="0">
      <text>
        <r>
          <rPr>
            <sz val="8"/>
            <color indexed="81"/>
            <rFont val="Tahoma"/>
            <family val="2"/>
            <charset val="238"/>
          </rPr>
          <t xml:space="preserve">Procent deseuri infectioase ramase in stoc
</t>
        </r>
      </text>
    </comment>
  </commentList>
</comments>
</file>

<file path=xl/comments8.xml><?xml version="1.0" encoding="utf-8"?>
<comments xmlns="http://schemas.openxmlformats.org/spreadsheetml/2006/main">
  <authors>
    <author>Escort</author>
    <author>Mada</author>
  </authors>
  <commentList>
    <comment ref="B1" authorId="0" shapeId="0">
      <text>
        <r>
          <rPr>
            <b/>
            <sz val="8"/>
            <color indexed="81"/>
            <rFont val="Tahoma"/>
            <family val="2"/>
            <charset val="238"/>
          </rPr>
          <t>Escort:</t>
        </r>
        <r>
          <rPr>
            <sz val="8"/>
            <color indexed="81"/>
            <rFont val="Tahoma"/>
            <family val="2"/>
            <charset val="238"/>
          </rPr>
          <t xml:space="preserve">
Se raporteaza de catre unitatea sanitara (in format electronic) pana la data de 15 a lunii ulterioare celei pt care se intocmeste raportarea. Ex. Pt luna ianuarie se va raporta pana 15 februarie</t>
        </r>
      </text>
    </comment>
    <comment ref="J2" authorId="1" shapeId="0">
      <text>
        <r>
          <rPr>
            <b/>
            <sz val="8"/>
            <color indexed="81"/>
            <rFont val="Tahoma"/>
            <family val="2"/>
            <charset val="238"/>
          </rPr>
          <t>Sunt incluse urmatoarele coduri:
180101(180103*)
180102(180103*)
180103</t>
        </r>
        <r>
          <rPr>
            <sz val="8"/>
            <color indexed="81"/>
            <rFont val="Tahoma"/>
            <family val="2"/>
            <charset val="238"/>
          </rPr>
          <t xml:space="preserve">
</t>
        </r>
      </text>
    </comment>
    <comment ref="K5" authorId="0" shapeId="0">
      <text>
        <r>
          <rPr>
            <b/>
            <sz val="8"/>
            <color indexed="81"/>
            <rFont val="Tahoma"/>
            <family val="2"/>
            <charset val="238"/>
          </rPr>
          <t>Escort:</t>
        </r>
        <r>
          <rPr>
            <sz val="8"/>
            <color indexed="81"/>
            <rFont val="Tahoma"/>
            <family val="2"/>
            <charset val="238"/>
          </rPr>
          <t xml:space="preserve">
Suma numarului de paturi ocupate in fiecare zi, pe parcursul lunii respective</t>
        </r>
        <r>
          <rPr>
            <b/>
            <sz val="8"/>
            <color indexed="81"/>
            <rFont val="Tahoma"/>
            <family val="2"/>
            <charset val="238"/>
          </rPr>
          <t xml:space="preserve"> </t>
        </r>
      </text>
    </comment>
    <comment ref="K6" authorId="0" shapeId="0">
      <text>
        <r>
          <rPr>
            <b/>
            <sz val="8"/>
            <color indexed="81"/>
            <rFont val="Tahoma"/>
            <family val="2"/>
            <charset val="238"/>
          </rPr>
          <t>Escort:</t>
        </r>
        <r>
          <rPr>
            <sz val="8"/>
            <color indexed="81"/>
            <rFont val="Tahoma"/>
            <family val="2"/>
            <charset val="238"/>
          </rPr>
          <t xml:space="preserve">
Nr de pacienti/consulatii/proceduri se va completa in cazul centrelor de dializa sau cabinete
</t>
        </r>
      </text>
    </comment>
    <comment ref="R8" authorId="1" shapeId="0">
      <text>
        <r>
          <rPr>
            <sz val="8"/>
            <color indexed="81"/>
            <rFont val="Tahoma"/>
            <family val="2"/>
            <charset val="238"/>
          </rPr>
          <t xml:space="preserve">In cazul in care apare GRESIT trebuie verificat in primul rand daca ati luat in calcul cantitatea care se regaseste la </t>
        </r>
        <r>
          <rPr>
            <b/>
            <sz val="8"/>
            <color indexed="81"/>
            <rFont val="Tahoma"/>
            <family val="2"/>
            <charset val="238"/>
          </rPr>
          <t>SP</t>
        </r>
        <r>
          <rPr>
            <sz val="8"/>
            <color indexed="81"/>
            <rFont val="Tahoma"/>
            <family val="2"/>
            <charset val="238"/>
          </rPr>
          <t xml:space="preserve"> (sold precedent). aceasta trebuie luata in calcul la partea de T-tratare, DO- depozitare, I-incinerare, RS-ramas in stoc, in functie de obtiunile codului de deseu. Valoarea nu se va trece la G-generat (deoarece  nu s-a produs in luna in curs).
Dupa care se va analiza daca cantitatea este dublata ex. aceeasi cantitate s-a trecut la tratare si la incinerare</t>
        </r>
      </text>
    </comment>
    <comment ref="E10" authorId="0" shapeId="0">
      <text>
        <r>
          <rPr>
            <sz val="8"/>
            <color indexed="81"/>
            <rFont val="Tahoma"/>
            <family val="2"/>
            <charset val="238"/>
          </rPr>
          <t>RM-recipient metalic
RP-recipient plastic
RL-recipient lemn
SG-sac galben
SN-sac negru
CCS-cutie de catron cu sac in interior
A- altele</t>
        </r>
      </text>
    </comment>
    <comment ref="G10" authorId="0" shapeId="0">
      <text>
        <r>
          <rPr>
            <b/>
            <sz val="8"/>
            <color indexed="81"/>
            <rFont val="Tahoma"/>
            <family val="2"/>
            <charset val="238"/>
          </rPr>
          <t>Escort:</t>
        </r>
        <r>
          <rPr>
            <sz val="8"/>
            <color indexed="81"/>
            <rFont val="Tahoma"/>
            <family val="2"/>
            <charset val="238"/>
          </rPr>
          <t xml:space="preserve">
TM-tratare mecanica
TC-tratare chimica
TMC-tratare mecano-chimica
TB-tratare biochimica
D-deshidratare
TT-tratare termica prin decontaminare termica la temp. scazute
A-altele</t>
        </r>
      </text>
    </comment>
    <comment ref="H10" authorId="0" shapeId="0">
      <text>
        <r>
          <rPr>
            <b/>
            <sz val="8"/>
            <color indexed="81"/>
            <rFont val="Tahoma"/>
            <family val="2"/>
            <charset val="238"/>
          </rPr>
          <t>Escort:</t>
        </r>
        <r>
          <rPr>
            <sz val="8"/>
            <color indexed="81"/>
            <rFont val="Tahoma"/>
            <family val="2"/>
            <charset val="238"/>
          </rPr>
          <t xml:space="preserve">
E-in vederea eliminarii</t>
        </r>
      </text>
    </comment>
    <comment ref="I10" authorId="0" shapeId="0">
      <text>
        <r>
          <rPr>
            <b/>
            <sz val="8"/>
            <color indexed="81"/>
            <rFont val="Tahoma"/>
            <family val="2"/>
            <charset val="238"/>
          </rPr>
          <t>Escort:</t>
        </r>
        <r>
          <rPr>
            <sz val="8"/>
            <color indexed="81"/>
            <rFont val="Tahoma"/>
            <family val="2"/>
            <charset val="238"/>
          </rPr>
          <t xml:space="preserve">
Denumirea operatorului economic</t>
        </r>
      </text>
    </comment>
    <comment ref="J10" authorId="0" shapeId="0">
      <text>
        <r>
          <rPr>
            <b/>
            <sz val="8"/>
            <color indexed="81"/>
            <rFont val="Tahoma"/>
            <family val="2"/>
            <charset val="238"/>
          </rPr>
          <t>Escort:</t>
        </r>
        <r>
          <rPr>
            <sz val="8"/>
            <color indexed="81"/>
            <rFont val="Tahoma"/>
            <family val="2"/>
            <charset val="238"/>
          </rPr>
          <t xml:space="preserve">
AS-autospeciale
AN-auto nespeciale
H - transport hidraulic
CF - cale ferata
A - altele</t>
        </r>
      </text>
    </comment>
    <comment ref="K10" authorId="0" shapeId="0">
      <text>
        <r>
          <rPr>
            <b/>
            <sz val="8"/>
            <color indexed="81"/>
            <rFont val="Tahoma"/>
            <family val="2"/>
            <charset val="238"/>
          </rPr>
          <t>Escort:</t>
        </r>
        <r>
          <rPr>
            <sz val="8"/>
            <color indexed="81"/>
            <rFont val="Tahoma"/>
            <family val="2"/>
            <charset val="238"/>
          </rPr>
          <t xml:space="preserve">
DO-depozitul de deseuri
I - incinerare in scopul eliminarii</t>
        </r>
      </text>
    </comment>
    <comment ref="L10" authorId="0" shapeId="0">
      <text>
        <r>
          <rPr>
            <b/>
            <sz val="8"/>
            <color indexed="81"/>
            <rFont val="Tahoma"/>
            <family val="2"/>
            <charset val="238"/>
          </rPr>
          <t>Escort:</t>
        </r>
        <r>
          <rPr>
            <sz val="8"/>
            <color indexed="81"/>
            <rFont val="Tahoma"/>
            <family val="2"/>
            <charset val="238"/>
          </rPr>
          <t xml:space="preserve">
Denumirea operatorului economic</t>
        </r>
      </text>
    </comment>
    <comment ref="O10" authorId="0" shapeId="0">
      <text>
        <r>
          <rPr>
            <b/>
            <sz val="8"/>
            <color indexed="81"/>
            <rFont val="Tahoma"/>
            <family val="2"/>
            <charset val="238"/>
          </rPr>
          <t>Escort:</t>
        </r>
        <r>
          <rPr>
            <sz val="8"/>
            <color indexed="81"/>
            <rFont val="Tahoma"/>
            <family val="2"/>
            <charset val="238"/>
          </rPr>
          <t xml:space="preserve">
Denumirea operatorului economic</t>
        </r>
      </text>
    </comment>
    <comment ref="Q10" authorId="0" shapeId="0">
      <text>
        <r>
          <rPr>
            <b/>
            <sz val="8"/>
            <color indexed="81"/>
            <rFont val="Tahoma"/>
            <family val="2"/>
            <charset val="238"/>
          </rPr>
          <t>Escort:</t>
        </r>
        <r>
          <rPr>
            <sz val="8"/>
            <color indexed="81"/>
            <rFont val="Tahoma"/>
            <family val="2"/>
            <charset val="238"/>
          </rPr>
          <t xml:space="preserve">
RM-recipient metalic
RP-recipient plastic
BZ-bazin decantor
CT-container transportabil
CF-container fix
S-saci
PD-platforma de deshidratare
VN-in vrac, neacoperit
VA- in vrac, incinta acoperita
RL-recipient lemn
A-altele</t>
        </r>
      </text>
    </comment>
    <comment ref="A12" authorId="1" shapeId="0">
      <text>
        <r>
          <rPr>
            <sz val="8"/>
            <color indexed="81"/>
            <rFont val="Tahoma"/>
            <family val="2"/>
            <charset val="238"/>
          </rPr>
          <t xml:space="preserve">
Stoc precedent - cantitatea care se regaseste RS (ramas in stoc) in luna precedeta, la fiecare tip in parte. Celulele sunt setate sa preia automat valorile care se regasesc la RS luna precedenta.
Aceasta valoare care este afisata la fiecare cod trebuie luata in calcul la partea de T-tratare, DO- depozitare, I-incinerare, RS-ramas in stoc, in functie de obtiunile codului de deseuri (unele se pot trata, altele doar incinera, etc.). Cantitatea nu se va trece la G-generat (deoarece  nu s-a produs in luna in curs).</t>
        </r>
      </text>
    </comment>
    <comment ref="C13" authorId="0" shapeId="0">
      <text>
        <r>
          <rPr>
            <b/>
            <sz val="8"/>
            <color indexed="81"/>
            <rFont val="Tahoma"/>
            <family val="2"/>
            <charset val="238"/>
          </rPr>
          <t>Escort:</t>
        </r>
        <r>
          <rPr>
            <sz val="8"/>
            <color indexed="81"/>
            <rFont val="Tahoma"/>
            <family val="2"/>
            <charset val="238"/>
          </rPr>
          <t xml:space="preserve">
deseuri intepatoare-taietoare infectioase si neinfectioase</t>
        </r>
      </text>
    </comment>
    <comment ref="M13" authorId="1" shapeId="0">
      <text>
        <r>
          <rPr>
            <sz val="8"/>
            <color indexed="81"/>
            <rFont val="Tahoma"/>
            <family val="2"/>
            <charset val="238"/>
          </rPr>
          <t xml:space="preserve">Nu se vor trece cantitatile de vazut nota explicativa 
</t>
        </r>
      </text>
    </comment>
    <comment ref="C14" authorId="0" shapeId="0">
      <text>
        <r>
          <rPr>
            <b/>
            <sz val="8"/>
            <color indexed="81"/>
            <rFont val="Tahoma"/>
            <family val="2"/>
            <charset val="238"/>
          </rPr>
          <t>Escort:</t>
        </r>
        <r>
          <rPr>
            <sz val="8"/>
            <color indexed="81"/>
            <rFont val="Tahoma"/>
            <family val="2"/>
            <charset val="238"/>
          </rPr>
          <t xml:space="preserve">
deseuri anatomo-patologice</t>
        </r>
      </text>
    </comment>
    <comment ref="F14" authorId="1" shapeId="0">
      <text>
        <r>
          <rPr>
            <sz val="8"/>
            <color indexed="81"/>
            <rFont val="Tahoma"/>
            <family val="2"/>
            <charset val="238"/>
          </rPr>
          <t xml:space="preserve">
Aceasta categorie de deseuri nu se trateaza</t>
        </r>
      </text>
    </comment>
    <comment ref="M14" authorId="1" shapeId="0">
      <text>
        <r>
          <rPr>
            <sz val="8"/>
            <color indexed="81"/>
            <rFont val="Tahoma"/>
            <family val="2"/>
            <charset val="238"/>
          </rPr>
          <t xml:space="preserve">Nu se vor trece cantitatile de vazut nota explicativa </t>
        </r>
      </text>
    </comment>
    <comment ref="C15" authorId="0" shapeId="0">
      <text>
        <r>
          <rPr>
            <b/>
            <sz val="8"/>
            <color indexed="81"/>
            <rFont val="Tahoma"/>
            <family val="2"/>
            <charset val="238"/>
          </rPr>
          <t>Escort:</t>
        </r>
        <r>
          <rPr>
            <sz val="8"/>
            <color indexed="81"/>
            <rFont val="Tahoma"/>
            <family val="2"/>
            <charset val="238"/>
          </rPr>
          <t xml:space="preserve">
deseuri infectioase solide, material moale</t>
        </r>
      </text>
    </comment>
    <comment ref="M15" authorId="1" shapeId="0">
      <text>
        <r>
          <rPr>
            <sz val="8"/>
            <color indexed="81"/>
            <rFont val="Tahoma"/>
            <family val="2"/>
            <charset val="238"/>
          </rPr>
          <t xml:space="preserve">Nu se vor trece cantitatile de vazut nota explicativa 
</t>
        </r>
      </text>
    </comment>
    <comment ref="C16" authorId="0" shapeId="0">
      <text>
        <r>
          <rPr>
            <b/>
            <sz val="8"/>
            <color indexed="81"/>
            <rFont val="Tahoma"/>
            <family val="2"/>
            <charset val="238"/>
          </rPr>
          <t>Escort:</t>
        </r>
        <r>
          <rPr>
            <sz val="8"/>
            <color indexed="81"/>
            <rFont val="Tahoma"/>
            <family val="2"/>
            <charset val="238"/>
          </rPr>
          <t xml:space="preserve">
deseuri care nu necesita masuri speciale privind prevenirea infectiilor</t>
        </r>
      </text>
    </comment>
    <comment ref="C17" authorId="0" shapeId="0">
      <text>
        <r>
          <rPr>
            <b/>
            <sz val="8"/>
            <color indexed="81"/>
            <rFont val="Tahoma"/>
            <family val="2"/>
            <charset val="238"/>
          </rPr>
          <t>Escort:</t>
        </r>
        <r>
          <rPr>
            <sz val="8"/>
            <color indexed="81"/>
            <rFont val="Tahoma"/>
            <family val="2"/>
            <charset val="238"/>
          </rPr>
          <t xml:space="preserve">
deseuri chimice periculoase</t>
        </r>
      </text>
    </comment>
    <comment ref="M17" authorId="1" shapeId="0">
      <text>
        <r>
          <rPr>
            <sz val="8"/>
            <color indexed="81"/>
            <rFont val="Tahoma"/>
            <family val="2"/>
            <charset val="238"/>
          </rPr>
          <t xml:space="preserve">Nu se vor trece cantitatile de vazut nota explicativa 
</t>
        </r>
      </text>
    </comment>
    <comment ref="C18" authorId="0" shapeId="0">
      <text>
        <r>
          <rPr>
            <b/>
            <sz val="8"/>
            <color indexed="81"/>
            <rFont val="Tahoma"/>
            <family val="2"/>
            <charset val="238"/>
          </rPr>
          <t>Escort:</t>
        </r>
        <r>
          <rPr>
            <sz val="8"/>
            <color indexed="81"/>
            <rFont val="Tahoma"/>
            <family val="2"/>
            <charset val="238"/>
          </rPr>
          <t xml:space="preserve">
deseuri chimice nepericuloase</t>
        </r>
      </text>
    </comment>
    <comment ref="M18" authorId="1" shapeId="0">
      <text>
        <r>
          <rPr>
            <sz val="8"/>
            <color indexed="81"/>
            <rFont val="Tahoma"/>
            <family val="2"/>
            <charset val="238"/>
          </rPr>
          <t xml:space="preserve">Nu se vor trece cantitatile de vazut nota explicativa 
</t>
        </r>
      </text>
    </comment>
    <comment ref="C19" authorId="0" shapeId="0">
      <text>
        <r>
          <rPr>
            <sz val="8"/>
            <color indexed="81"/>
            <rFont val="Tahoma"/>
            <family val="2"/>
            <charset val="238"/>
          </rPr>
          <t xml:space="preserve">
medicamente expirate sau/si reziduu de citotoxice si citostatice, deseuri rezultate de la aplicarea tratamentelor cu citotoxice si citostatice</t>
        </r>
      </text>
    </comment>
    <comment ref="F19" authorId="1" shapeId="0">
      <text>
        <r>
          <rPr>
            <sz val="8"/>
            <color indexed="81"/>
            <rFont val="Tahoma"/>
            <family val="2"/>
            <charset val="238"/>
          </rPr>
          <t xml:space="preserve">
Aceasta categorie de deseuri nu se trateaza</t>
        </r>
      </text>
    </comment>
    <comment ref="M19" authorId="1" shapeId="0">
      <text>
        <r>
          <rPr>
            <sz val="8"/>
            <color indexed="81"/>
            <rFont val="Tahoma"/>
            <family val="2"/>
            <charset val="238"/>
          </rPr>
          <t xml:space="preserve">Nu se vor trece cantitatile de vazut nota explicativa 
</t>
        </r>
      </text>
    </comment>
    <comment ref="C20" authorId="0" shapeId="0">
      <text>
        <r>
          <rPr>
            <b/>
            <sz val="8"/>
            <color indexed="81"/>
            <rFont val="Tahoma"/>
            <family val="2"/>
            <charset val="238"/>
          </rPr>
          <t>Escort:</t>
        </r>
        <r>
          <rPr>
            <sz val="8"/>
            <color indexed="81"/>
            <rFont val="Tahoma"/>
            <family val="2"/>
            <charset val="238"/>
          </rPr>
          <t xml:space="preserve">
medicamente expirate sau/si reziduu de citotoxice si citostatice, deseuri rezultate de la aplicarea tratamentelor cu citotoxice si citostatice</t>
        </r>
      </text>
    </comment>
    <comment ref="C21" authorId="0" shapeId="0">
      <text>
        <r>
          <rPr>
            <b/>
            <sz val="8"/>
            <color indexed="81"/>
            <rFont val="Tahoma"/>
            <family val="2"/>
            <charset val="238"/>
          </rPr>
          <t>Escort:</t>
        </r>
        <r>
          <rPr>
            <sz val="8"/>
            <color indexed="81"/>
            <rFont val="Tahoma"/>
            <family val="2"/>
            <charset val="238"/>
          </rPr>
          <t xml:space="preserve">
deseuri de medicamente, altele decat citotoxice si citostatice</t>
        </r>
      </text>
    </comment>
    <comment ref="F21" authorId="1" shapeId="0">
      <text>
        <r>
          <rPr>
            <sz val="8"/>
            <color indexed="81"/>
            <rFont val="Tahoma"/>
            <family val="2"/>
            <charset val="238"/>
          </rPr>
          <t xml:space="preserve">
Aceasta categorie de deseuri nu se trateaza</t>
        </r>
      </text>
    </comment>
    <comment ref="M21" authorId="1" shapeId="0">
      <text>
        <r>
          <rPr>
            <sz val="8"/>
            <color indexed="81"/>
            <rFont val="Tahoma"/>
            <family val="2"/>
            <charset val="238"/>
          </rPr>
          <t xml:space="preserve">Nu se vor trece cantitatile de vazut nota explicativa 
</t>
        </r>
      </text>
    </comment>
    <comment ref="C22" authorId="0" shapeId="0">
      <text>
        <r>
          <rPr>
            <b/>
            <sz val="8"/>
            <color indexed="81"/>
            <rFont val="Tahoma"/>
            <family val="2"/>
            <charset val="238"/>
          </rPr>
          <t>Escort:</t>
        </r>
        <r>
          <rPr>
            <sz val="8"/>
            <color indexed="81"/>
            <rFont val="Tahoma"/>
            <family val="2"/>
            <charset val="238"/>
          </rPr>
          <t xml:space="preserve">
deseuri de medicamente, altele decat citotoxice si citostatice</t>
        </r>
      </text>
    </comment>
    <comment ref="C23" authorId="0" shapeId="0">
      <text>
        <r>
          <rPr>
            <sz val="8"/>
            <color indexed="81"/>
            <rFont val="Tahoma"/>
            <family val="2"/>
            <charset val="238"/>
          </rPr>
          <t>resturi de amalgam (mercur), dinti extrasi cu obturatii de amalgam, etc.</t>
        </r>
      </text>
    </comment>
    <comment ref="M23" authorId="1" shapeId="0">
      <text>
        <r>
          <rPr>
            <sz val="8"/>
            <color indexed="81"/>
            <rFont val="Tahoma"/>
            <family val="2"/>
            <charset val="238"/>
          </rPr>
          <t xml:space="preserve">Nu se vor trece cantitatile de vazut nota explicativa 
</t>
        </r>
      </text>
    </comment>
    <comment ref="N23" authorId="1" shapeId="0">
      <text>
        <r>
          <rPr>
            <b/>
            <sz val="8"/>
            <color indexed="81"/>
            <rFont val="Tahoma"/>
            <family val="2"/>
            <charset val="238"/>
          </rPr>
          <t>Aceasta categorie nu se incinereaza</t>
        </r>
        <r>
          <rPr>
            <sz val="8"/>
            <color indexed="81"/>
            <rFont val="Tahoma"/>
            <family val="2"/>
            <charset val="238"/>
          </rPr>
          <t xml:space="preserve">
</t>
        </r>
      </text>
    </comment>
    <comment ref="C25" authorId="1" shapeId="0">
      <text>
        <r>
          <rPr>
            <sz val="8"/>
            <color indexed="81"/>
            <rFont val="Tahoma"/>
            <family val="2"/>
            <charset val="238"/>
          </rPr>
          <t xml:space="preserve">Cantitate total de deseuri generata de unitatea sanitare
</t>
        </r>
      </text>
    </comment>
    <comment ref="E25" authorId="0" shapeId="0">
      <text>
        <r>
          <rPr>
            <b/>
            <sz val="8"/>
            <color indexed="81"/>
            <rFont val="Tahoma"/>
            <family val="2"/>
            <charset val="238"/>
          </rPr>
          <t>Escort:</t>
        </r>
        <r>
          <rPr>
            <sz val="8"/>
            <color indexed="81"/>
            <rFont val="Tahoma"/>
            <family val="2"/>
            <charset val="238"/>
          </rPr>
          <t xml:space="preserve">
deseuri intepatoare-taietoare infectioase si neinfectioase</t>
        </r>
      </text>
    </comment>
    <comment ref="G25" authorId="0" shapeId="0">
      <text>
        <r>
          <rPr>
            <b/>
            <sz val="8"/>
            <color indexed="81"/>
            <rFont val="Tahoma"/>
            <family val="2"/>
            <charset val="238"/>
          </rPr>
          <t>Escort:</t>
        </r>
        <r>
          <rPr>
            <sz val="8"/>
            <color indexed="81"/>
            <rFont val="Tahoma"/>
            <family val="2"/>
            <charset val="238"/>
          </rPr>
          <t xml:space="preserve">
deseuri anatomo-patologice</t>
        </r>
      </text>
    </comment>
    <comment ref="I25" authorId="0" shapeId="0">
      <text>
        <r>
          <rPr>
            <b/>
            <sz val="8"/>
            <color indexed="81"/>
            <rFont val="Tahoma"/>
            <family val="2"/>
            <charset val="238"/>
          </rPr>
          <t>Escort:</t>
        </r>
        <r>
          <rPr>
            <sz val="8"/>
            <color indexed="81"/>
            <rFont val="Tahoma"/>
            <family val="2"/>
            <charset val="238"/>
          </rPr>
          <t xml:space="preserve">
deseuri infectioase solide, material moale</t>
        </r>
      </text>
    </comment>
    <comment ref="J25" authorId="0" shapeId="0">
      <text>
        <r>
          <rPr>
            <b/>
            <sz val="8"/>
            <color indexed="81"/>
            <rFont val="Tahoma"/>
            <family val="2"/>
            <charset val="238"/>
          </rPr>
          <t>Escort:</t>
        </r>
        <r>
          <rPr>
            <sz val="8"/>
            <color indexed="81"/>
            <rFont val="Tahoma"/>
            <family val="2"/>
            <charset val="238"/>
          </rPr>
          <t xml:space="preserve">
deseuri care nu necesita masuri speciale privind prevenirea infectiilor</t>
        </r>
      </text>
    </comment>
    <comment ref="L25" authorId="0" shapeId="0">
      <text>
        <r>
          <rPr>
            <b/>
            <sz val="8"/>
            <color indexed="81"/>
            <rFont val="Tahoma"/>
            <family val="2"/>
            <charset val="238"/>
          </rPr>
          <t>Escort:</t>
        </r>
        <r>
          <rPr>
            <sz val="8"/>
            <color indexed="81"/>
            <rFont val="Tahoma"/>
            <family val="2"/>
            <charset val="238"/>
          </rPr>
          <t xml:space="preserve">
deseuri chimice periculoase</t>
        </r>
      </text>
    </comment>
    <comment ref="M25" authorId="1" shapeId="0">
      <text>
        <r>
          <rPr>
            <sz val="8"/>
            <color indexed="81"/>
            <rFont val="Tahoma"/>
            <family val="2"/>
            <charset val="238"/>
          </rPr>
          <t xml:space="preserve">deseuri chimice nepericuloase
</t>
        </r>
      </text>
    </comment>
    <comment ref="O25" authorId="0" shapeId="0">
      <text>
        <r>
          <rPr>
            <b/>
            <sz val="8"/>
            <color indexed="81"/>
            <rFont val="Tahoma"/>
            <family val="2"/>
            <charset val="238"/>
          </rPr>
          <t>Escort:</t>
        </r>
        <r>
          <rPr>
            <sz val="8"/>
            <color indexed="81"/>
            <rFont val="Tahoma"/>
            <family val="2"/>
            <charset val="238"/>
          </rPr>
          <t xml:space="preserve">
medicamente expirate sau/si reziduu de citotoxice si citostatice, deseuri rezultate de la aplicarea tratamentelor cu citotoxice si citostatice</t>
        </r>
      </text>
    </comment>
    <comment ref="P25" authorId="1" shapeId="0">
      <text>
        <r>
          <rPr>
            <sz val="8"/>
            <color indexed="81"/>
            <rFont val="Tahoma"/>
            <family val="2"/>
            <charset val="238"/>
          </rPr>
          <t xml:space="preserve">deseuri de medicamente, altele decat citotoxice si citostatice
</t>
        </r>
      </text>
    </comment>
    <comment ref="R25" authorId="0" shapeId="0">
      <text>
        <r>
          <rPr>
            <sz val="8"/>
            <color indexed="81"/>
            <rFont val="Tahoma"/>
            <family val="2"/>
            <charset val="238"/>
          </rPr>
          <t>resturi de amalgam (mercur), dinti extrasi cu obturatii de amalgam, etc.</t>
        </r>
      </text>
    </comment>
    <comment ref="D26" authorId="1" shapeId="0">
      <text>
        <r>
          <rPr>
            <sz val="8"/>
            <color indexed="81"/>
            <rFont val="Tahoma"/>
            <family val="2"/>
            <charset val="238"/>
          </rPr>
          <t xml:space="preserve">Procent din cantitatea generat pentru fiecare tip de deseu
</t>
        </r>
      </text>
    </comment>
    <comment ref="D27" authorId="1" shapeId="0">
      <text>
        <r>
          <rPr>
            <sz val="8"/>
            <color indexed="81"/>
            <rFont val="Tahoma"/>
            <family val="2"/>
            <charset val="238"/>
          </rPr>
          <t>Procent din cantitatea de deseuri infectioase generate, coduri:
180101(180103*)
180102(180103*)
180103*</t>
        </r>
      </text>
    </comment>
    <comment ref="E27" authorId="1" shapeId="0">
      <text>
        <r>
          <rPr>
            <sz val="8"/>
            <color indexed="81"/>
            <rFont val="Tahoma"/>
            <family val="2"/>
            <charset val="238"/>
          </rPr>
          <t xml:space="preserve">Procent deseuri infectioase generate la nivelul unitatii sanitare
</t>
        </r>
      </text>
    </comment>
    <comment ref="I27" authorId="1" shapeId="0">
      <text>
        <r>
          <rPr>
            <sz val="8"/>
            <color indexed="81"/>
            <rFont val="Tahoma"/>
            <family val="2"/>
            <charset val="238"/>
          </rPr>
          <t xml:space="preserve">Procent deseuri infectioase tratate
</t>
        </r>
      </text>
    </comment>
    <comment ref="L27" authorId="1" shapeId="0">
      <text>
        <r>
          <rPr>
            <sz val="8"/>
            <color indexed="81"/>
            <rFont val="Tahoma"/>
            <family val="2"/>
            <charset val="238"/>
          </rPr>
          <t xml:space="preserve">
Procent deseuri infectioase incinerate</t>
        </r>
      </text>
    </comment>
    <comment ref="O27" authorId="1" shapeId="0">
      <text>
        <r>
          <rPr>
            <sz val="8"/>
            <color indexed="81"/>
            <rFont val="Tahoma"/>
            <family val="2"/>
            <charset val="238"/>
          </rPr>
          <t xml:space="preserve">Procent deseuri infectioase ramase in stoc
</t>
        </r>
      </text>
    </comment>
  </commentList>
</comments>
</file>

<file path=xl/comments9.xml><?xml version="1.0" encoding="utf-8"?>
<comments xmlns="http://schemas.openxmlformats.org/spreadsheetml/2006/main">
  <authors>
    <author>Escort</author>
    <author>Mada</author>
  </authors>
  <commentList>
    <comment ref="B1" authorId="0" shapeId="0">
      <text>
        <r>
          <rPr>
            <b/>
            <sz val="8"/>
            <color indexed="81"/>
            <rFont val="Tahoma"/>
            <family val="2"/>
            <charset val="238"/>
          </rPr>
          <t>Escort:</t>
        </r>
        <r>
          <rPr>
            <sz val="8"/>
            <color indexed="81"/>
            <rFont val="Tahoma"/>
            <family val="2"/>
            <charset val="238"/>
          </rPr>
          <t xml:space="preserve">
Se raporteaza de catre unitatea sanitara (in format electronic) pana la data de 15 a lunii ulterioare celei pt care se intocmeste raportarea. Ex. Pt luna ianuarie se va raporta pana 15 februarie</t>
        </r>
      </text>
    </comment>
    <comment ref="J2" authorId="1" shapeId="0">
      <text>
        <r>
          <rPr>
            <b/>
            <sz val="8"/>
            <color indexed="81"/>
            <rFont val="Tahoma"/>
            <family val="2"/>
            <charset val="238"/>
          </rPr>
          <t>Sunt incluse urmatoarele coduri:
180101(180103*)
180102(180103*)
180103</t>
        </r>
        <r>
          <rPr>
            <sz val="8"/>
            <color indexed="81"/>
            <rFont val="Tahoma"/>
            <family val="2"/>
            <charset val="238"/>
          </rPr>
          <t xml:space="preserve">
</t>
        </r>
      </text>
    </comment>
    <comment ref="K5" authorId="0" shapeId="0">
      <text>
        <r>
          <rPr>
            <b/>
            <sz val="8"/>
            <color indexed="81"/>
            <rFont val="Tahoma"/>
            <family val="2"/>
            <charset val="238"/>
          </rPr>
          <t>Escort:</t>
        </r>
        <r>
          <rPr>
            <sz val="8"/>
            <color indexed="81"/>
            <rFont val="Tahoma"/>
            <family val="2"/>
            <charset val="238"/>
          </rPr>
          <t xml:space="preserve">
Suma numarului de paturi ocupate in fiecare zi, pe parcursul lunii respective</t>
        </r>
        <r>
          <rPr>
            <b/>
            <sz val="8"/>
            <color indexed="81"/>
            <rFont val="Tahoma"/>
            <family val="2"/>
            <charset val="238"/>
          </rPr>
          <t xml:space="preserve"> </t>
        </r>
      </text>
    </comment>
    <comment ref="K6" authorId="0" shapeId="0">
      <text>
        <r>
          <rPr>
            <b/>
            <sz val="8"/>
            <color indexed="81"/>
            <rFont val="Tahoma"/>
            <family val="2"/>
            <charset val="238"/>
          </rPr>
          <t>Escort:</t>
        </r>
        <r>
          <rPr>
            <sz val="8"/>
            <color indexed="81"/>
            <rFont val="Tahoma"/>
            <family val="2"/>
            <charset val="238"/>
          </rPr>
          <t xml:space="preserve">
Nr de pacienti/consulatii/proceduri se va completa in cazul centrelor de dializa sau cabinete
</t>
        </r>
      </text>
    </comment>
    <comment ref="R8" authorId="1" shapeId="0">
      <text>
        <r>
          <rPr>
            <sz val="8"/>
            <color indexed="81"/>
            <rFont val="Tahoma"/>
            <family val="2"/>
            <charset val="238"/>
          </rPr>
          <t xml:space="preserve">In cazul in care apare GRESIT trebuie verificat in primul rand daca ati luat in calcul cantitatea care se regaseste la </t>
        </r>
        <r>
          <rPr>
            <b/>
            <sz val="8"/>
            <color indexed="81"/>
            <rFont val="Tahoma"/>
            <family val="2"/>
            <charset val="238"/>
          </rPr>
          <t>SP</t>
        </r>
        <r>
          <rPr>
            <sz val="8"/>
            <color indexed="81"/>
            <rFont val="Tahoma"/>
            <family val="2"/>
            <charset val="238"/>
          </rPr>
          <t xml:space="preserve"> (sold precedent). aceasta trebuie luata in calcul la partea de T-tratare, DO- depozitare, I-incinerare, RS-ramas in stoc, in functie de obtiunile codului de deseu. Valoarea nu se va trece la G-generat (deoarece  nu s-a produs in luna in curs).
Dupa care se va analiza daca cantitatea este dublata ex. aceeasi cantitate s-a trecut la tratare si la incinerare</t>
        </r>
      </text>
    </comment>
    <comment ref="E10" authorId="0" shapeId="0">
      <text>
        <r>
          <rPr>
            <b/>
            <sz val="8"/>
            <color indexed="81"/>
            <rFont val="Tahoma"/>
            <family val="2"/>
            <charset val="238"/>
          </rPr>
          <t>Mada:</t>
        </r>
        <r>
          <rPr>
            <sz val="8"/>
            <color indexed="81"/>
            <rFont val="Tahoma"/>
            <family val="2"/>
            <charset val="238"/>
          </rPr>
          <t xml:space="preserve">
RM-recipient metalic
RP-recipient plastic
RL-recipient lemn
SG-sac galben
SN-sac negru
CCS-cutie de catron cu sac in interior
A- altele</t>
        </r>
      </text>
    </comment>
    <comment ref="G10" authorId="0" shapeId="0">
      <text>
        <r>
          <rPr>
            <b/>
            <sz val="8"/>
            <color indexed="81"/>
            <rFont val="Tahoma"/>
            <family val="2"/>
            <charset val="238"/>
          </rPr>
          <t>Escort:</t>
        </r>
        <r>
          <rPr>
            <sz val="8"/>
            <color indexed="81"/>
            <rFont val="Tahoma"/>
            <family val="2"/>
            <charset val="238"/>
          </rPr>
          <t xml:space="preserve">
TM-tratare mecanica
TC-tratare chimica
TMC-tratare mecano-chimica
TB-tratare biochimica
D-deshidratare
TT-tratare termica prin decontaminare termica la temp. scazute
A-altele</t>
        </r>
      </text>
    </comment>
    <comment ref="H10" authorId="0" shapeId="0">
      <text>
        <r>
          <rPr>
            <b/>
            <sz val="8"/>
            <color indexed="81"/>
            <rFont val="Tahoma"/>
            <family val="2"/>
            <charset val="238"/>
          </rPr>
          <t>Escort:</t>
        </r>
        <r>
          <rPr>
            <sz val="8"/>
            <color indexed="81"/>
            <rFont val="Tahoma"/>
            <family val="2"/>
            <charset val="238"/>
          </rPr>
          <t xml:space="preserve">
E-in vederea eliminarii</t>
        </r>
      </text>
    </comment>
    <comment ref="I10" authorId="0" shapeId="0">
      <text>
        <r>
          <rPr>
            <b/>
            <sz val="8"/>
            <color indexed="81"/>
            <rFont val="Tahoma"/>
            <family val="2"/>
            <charset val="238"/>
          </rPr>
          <t>Escort:</t>
        </r>
        <r>
          <rPr>
            <sz val="8"/>
            <color indexed="81"/>
            <rFont val="Tahoma"/>
            <family val="2"/>
            <charset val="238"/>
          </rPr>
          <t xml:space="preserve">
Denumirea operatorului economic</t>
        </r>
      </text>
    </comment>
    <comment ref="J10" authorId="0" shapeId="0">
      <text>
        <r>
          <rPr>
            <b/>
            <sz val="8"/>
            <color indexed="81"/>
            <rFont val="Tahoma"/>
            <family val="2"/>
            <charset val="238"/>
          </rPr>
          <t>Escort:</t>
        </r>
        <r>
          <rPr>
            <sz val="8"/>
            <color indexed="81"/>
            <rFont val="Tahoma"/>
            <family val="2"/>
            <charset val="238"/>
          </rPr>
          <t xml:space="preserve">
AS-autospeciale
AN-auto nespeciale
H - transport hidraulic
CF - cale ferata
A - altele</t>
        </r>
      </text>
    </comment>
    <comment ref="K10" authorId="0" shapeId="0">
      <text>
        <r>
          <rPr>
            <b/>
            <sz val="8"/>
            <color indexed="81"/>
            <rFont val="Tahoma"/>
            <family val="2"/>
            <charset val="238"/>
          </rPr>
          <t>Escort:</t>
        </r>
        <r>
          <rPr>
            <sz val="8"/>
            <color indexed="81"/>
            <rFont val="Tahoma"/>
            <family val="2"/>
            <charset val="238"/>
          </rPr>
          <t xml:space="preserve">
DO-depozitul de deseuri
I - incinerare in scopul eliminarii</t>
        </r>
      </text>
    </comment>
    <comment ref="L10" authorId="0" shapeId="0">
      <text>
        <r>
          <rPr>
            <b/>
            <sz val="8"/>
            <color indexed="81"/>
            <rFont val="Tahoma"/>
            <family val="2"/>
            <charset val="238"/>
          </rPr>
          <t>Escort:</t>
        </r>
        <r>
          <rPr>
            <sz val="8"/>
            <color indexed="81"/>
            <rFont val="Tahoma"/>
            <family val="2"/>
            <charset val="238"/>
          </rPr>
          <t xml:space="preserve">
Denumirea operatorului economic</t>
        </r>
      </text>
    </comment>
    <comment ref="O10" authorId="0" shapeId="0">
      <text>
        <r>
          <rPr>
            <b/>
            <sz val="8"/>
            <color indexed="81"/>
            <rFont val="Tahoma"/>
            <family val="2"/>
            <charset val="238"/>
          </rPr>
          <t>Escort:</t>
        </r>
        <r>
          <rPr>
            <sz val="8"/>
            <color indexed="81"/>
            <rFont val="Tahoma"/>
            <family val="2"/>
            <charset val="238"/>
          </rPr>
          <t xml:space="preserve">
Denumirea operatorului economic</t>
        </r>
      </text>
    </comment>
    <comment ref="Q10" authorId="0" shapeId="0">
      <text>
        <r>
          <rPr>
            <b/>
            <sz val="8"/>
            <color indexed="81"/>
            <rFont val="Tahoma"/>
            <family val="2"/>
            <charset val="238"/>
          </rPr>
          <t>Escort:</t>
        </r>
        <r>
          <rPr>
            <sz val="8"/>
            <color indexed="81"/>
            <rFont val="Tahoma"/>
            <family val="2"/>
            <charset val="238"/>
          </rPr>
          <t xml:space="preserve">
RM-recipient metalic
RP-recipient plastic
BZ-bazin decantor
CT-container transportabil
CF-container fix
S-saci
PD-platforma de deshidratare
VN-in vrac, neacoperit
VA- in vrac, incinta acoperita
RL-recipient lemn
A-altele</t>
        </r>
      </text>
    </comment>
    <comment ref="A12" authorId="1" shapeId="0">
      <text>
        <r>
          <rPr>
            <sz val="8"/>
            <color indexed="81"/>
            <rFont val="Tahoma"/>
            <family val="2"/>
            <charset val="238"/>
          </rPr>
          <t xml:space="preserve">
Stoc precedent - cantitatea care se regaseste RS (ramas in stoc) in luna precedeta, la fiecare tip in parte. Celulele sunt setate sa preia automat valorile care se regasesc la RS luna precedenta.
Aceasta valoare care este afisata la fiecare cod trebuie luata in calcul la partea de T-tratare, DO- depozitare, I-incinerare, RS-ramas in stoc, in functie de obtiunile codului de deseuri (unele se pot trata, altele doar incinera, etc.). Cantitatea nu se va trece la G-generat (deoarece  nu s-a produs in luna in curs).</t>
        </r>
      </text>
    </comment>
    <comment ref="C13" authorId="0" shapeId="0">
      <text>
        <r>
          <rPr>
            <b/>
            <sz val="8"/>
            <color indexed="81"/>
            <rFont val="Tahoma"/>
            <family val="2"/>
            <charset val="238"/>
          </rPr>
          <t>Escort:</t>
        </r>
        <r>
          <rPr>
            <sz val="8"/>
            <color indexed="81"/>
            <rFont val="Tahoma"/>
            <family val="2"/>
            <charset val="238"/>
          </rPr>
          <t xml:space="preserve">
deseuri intepatoare-taietoare infectioase si neinfectioase</t>
        </r>
      </text>
    </comment>
    <comment ref="M13" authorId="1" shapeId="0">
      <text>
        <r>
          <rPr>
            <sz val="8"/>
            <color indexed="81"/>
            <rFont val="Tahoma"/>
            <family val="2"/>
            <charset val="238"/>
          </rPr>
          <t xml:space="preserve">Nu se vor trece cantitatile de vazut nota explicativa 
</t>
        </r>
      </text>
    </comment>
    <comment ref="C14" authorId="0" shapeId="0">
      <text>
        <r>
          <rPr>
            <b/>
            <sz val="8"/>
            <color indexed="81"/>
            <rFont val="Tahoma"/>
            <family val="2"/>
            <charset val="238"/>
          </rPr>
          <t>Escort:</t>
        </r>
        <r>
          <rPr>
            <sz val="8"/>
            <color indexed="81"/>
            <rFont val="Tahoma"/>
            <family val="2"/>
            <charset val="238"/>
          </rPr>
          <t xml:space="preserve">
deseuri anatomo-patologice</t>
        </r>
      </text>
    </comment>
    <comment ref="F14" authorId="1" shapeId="0">
      <text>
        <r>
          <rPr>
            <sz val="8"/>
            <color indexed="81"/>
            <rFont val="Tahoma"/>
            <family val="2"/>
            <charset val="238"/>
          </rPr>
          <t xml:space="preserve">
Aceasta categorie de deseuri nu se trateaza</t>
        </r>
      </text>
    </comment>
    <comment ref="M14" authorId="1" shapeId="0">
      <text>
        <r>
          <rPr>
            <sz val="8"/>
            <color indexed="81"/>
            <rFont val="Tahoma"/>
            <family val="2"/>
            <charset val="238"/>
          </rPr>
          <t xml:space="preserve">Nu se vor trece cantitatile de vazut nota explicativa </t>
        </r>
      </text>
    </comment>
    <comment ref="C15" authorId="0" shapeId="0">
      <text>
        <r>
          <rPr>
            <b/>
            <sz val="8"/>
            <color indexed="81"/>
            <rFont val="Tahoma"/>
            <family val="2"/>
            <charset val="238"/>
          </rPr>
          <t>Escort:</t>
        </r>
        <r>
          <rPr>
            <sz val="8"/>
            <color indexed="81"/>
            <rFont val="Tahoma"/>
            <family val="2"/>
            <charset val="238"/>
          </rPr>
          <t xml:space="preserve">
deseuri infectioase solide, material moale</t>
        </r>
      </text>
    </comment>
    <comment ref="M15" authorId="1" shapeId="0">
      <text>
        <r>
          <rPr>
            <sz val="8"/>
            <color indexed="81"/>
            <rFont val="Tahoma"/>
            <family val="2"/>
            <charset val="238"/>
          </rPr>
          <t xml:space="preserve">Nu se vor trece cantitatile de vazut nota explicativa 
</t>
        </r>
      </text>
    </comment>
    <comment ref="C16" authorId="0" shapeId="0">
      <text>
        <r>
          <rPr>
            <b/>
            <sz val="8"/>
            <color indexed="81"/>
            <rFont val="Tahoma"/>
            <family val="2"/>
            <charset val="238"/>
          </rPr>
          <t>Escort:</t>
        </r>
        <r>
          <rPr>
            <sz val="8"/>
            <color indexed="81"/>
            <rFont val="Tahoma"/>
            <family val="2"/>
            <charset val="238"/>
          </rPr>
          <t xml:space="preserve">
deseuri care nu necesita masuri speciale privind prevenirea infectiilor</t>
        </r>
      </text>
    </comment>
    <comment ref="C17" authorId="0" shapeId="0">
      <text>
        <r>
          <rPr>
            <b/>
            <sz val="8"/>
            <color indexed="81"/>
            <rFont val="Tahoma"/>
            <family val="2"/>
            <charset val="238"/>
          </rPr>
          <t>Escort:</t>
        </r>
        <r>
          <rPr>
            <sz val="8"/>
            <color indexed="81"/>
            <rFont val="Tahoma"/>
            <family val="2"/>
            <charset val="238"/>
          </rPr>
          <t xml:space="preserve">
deseuri chimice periculoase</t>
        </r>
      </text>
    </comment>
    <comment ref="M17" authorId="1" shapeId="0">
      <text>
        <r>
          <rPr>
            <sz val="8"/>
            <color indexed="81"/>
            <rFont val="Tahoma"/>
            <family val="2"/>
            <charset val="238"/>
          </rPr>
          <t xml:space="preserve">Nu se vor trece cantitatile de vazut nota explicativa 
</t>
        </r>
      </text>
    </comment>
    <comment ref="C18" authorId="0" shapeId="0">
      <text>
        <r>
          <rPr>
            <b/>
            <sz val="8"/>
            <color indexed="81"/>
            <rFont val="Tahoma"/>
            <family val="2"/>
            <charset val="238"/>
          </rPr>
          <t>Escort:</t>
        </r>
        <r>
          <rPr>
            <sz val="8"/>
            <color indexed="81"/>
            <rFont val="Tahoma"/>
            <family val="2"/>
            <charset val="238"/>
          </rPr>
          <t xml:space="preserve">
deseuri chimice nepericuloase</t>
        </r>
      </text>
    </comment>
    <comment ref="M18" authorId="1" shapeId="0">
      <text>
        <r>
          <rPr>
            <sz val="8"/>
            <color indexed="81"/>
            <rFont val="Tahoma"/>
            <family val="2"/>
            <charset val="238"/>
          </rPr>
          <t xml:space="preserve">Nu se vor trece cantitatile de vazut nota explicativa 
</t>
        </r>
      </text>
    </comment>
    <comment ref="C19" authorId="0" shapeId="0">
      <text>
        <r>
          <rPr>
            <sz val="8"/>
            <color indexed="81"/>
            <rFont val="Tahoma"/>
            <family val="2"/>
            <charset val="238"/>
          </rPr>
          <t xml:space="preserve">
medicamente expirate sau/si reziduu de citotoxice si citostatice, deseuri rezultate de la aplicarea tratamentelor cu citotoxice si citostatice</t>
        </r>
      </text>
    </comment>
    <comment ref="F19" authorId="1" shapeId="0">
      <text>
        <r>
          <rPr>
            <sz val="8"/>
            <color indexed="81"/>
            <rFont val="Tahoma"/>
            <family val="2"/>
            <charset val="238"/>
          </rPr>
          <t xml:space="preserve">
Aceasta categorie de deseuri nu se trateaza</t>
        </r>
      </text>
    </comment>
    <comment ref="M19" authorId="1" shapeId="0">
      <text>
        <r>
          <rPr>
            <sz val="8"/>
            <color indexed="81"/>
            <rFont val="Tahoma"/>
            <family val="2"/>
            <charset val="238"/>
          </rPr>
          <t xml:space="preserve">Nu se vor trece cantitatile de vazut nota explicativa 
</t>
        </r>
      </text>
    </comment>
    <comment ref="C20" authorId="0" shapeId="0">
      <text>
        <r>
          <rPr>
            <b/>
            <sz val="8"/>
            <color indexed="81"/>
            <rFont val="Tahoma"/>
            <family val="2"/>
            <charset val="238"/>
          </rPr>
          <t>Escort:</t>
        </r>
        <r>
          <rPr>
            <sz val="8"/>
            <color indexed="81"/>
            <rFont val="Tahoma"/>
            <family val="2"/>
            <charset val="238"/>
          </rPr>
          <t xml:space="preserve">
medicamente expirate sau/si reziduu de citotoxice si citostatice, deseuri rezultate de la aplicarea tratamentelor cu citotoxice si citostatice</t>
        </r>
      </text>
    </comment>
    <comment ref="C21" authorId="0" shapeId="0">
      <text>
        <r>
          <rPr>
            <b/>
            <sz val="8"/>
            <color indexed="81"/>
            <rFont val="Tahoma"/>
            <family val="2"/>
            <charset val="238"/>
          </rPr>
          <t>Escort:</t>
        </r>
        <r>
          <rPr>
            <sz val="8"/>
            <color indexed="81"/>
            <rFont val="Tahoma"/>
            <family val="2"/>
            <charset val="238"/>
          </rPr>
          <t xml:space="preserve">
deseuri de medicamente, altele decat citotoxice si citostatice</t>
        </r>
      </text>
    </comment>
    <comment ref="F21" authorId="1" shapeId="0">
      <text>
        <r>
          <rPr>
            <sz val="8"/>
            <color indexed="81"/>
            <rFont val="Tahoma"/>
            <family val="2"/>
            <charset val="238"/>
          </rPr>
          <t xml:space="preserve">
Aceasta categorie de deseuri nu se trateaza</t>
        </r>
      </text>
    </comment>
    <comment ref="M21" authorId="1" shapeId="0">
      <text>
        <r>
          <rPr>
            <sz val="8"/>
            <color indexed="81"/>
            <rFont val="Tahoma"/>
            <family val="2"/>
            <charset val="238"/>
          </rPr>
          <t xml:space="preserve">Nu se vor trece cantitatile de vazut nota explicativa 
</t>
        </r>
      </text>
    </comment>
    <comment ref="C22" authorId="0" shapeId="0">
      <text>
        <r>
          <rPr>
            <b/>
            <sz val="8"/>
            <color indexed="81"/>
            <rFont val="Tahoma"/>
            <family val="2"/>
            <charset val="238"/>
          </rPr>
          <t>Escort:</t>
        </r>
        <r>
          <rPr>
            <sz val="8"/>
            <color indexed="81"/>
            <rFont val="Tahoma"/>
            <family val="2"/>
            <charset val="238"/>
          </rPr>
          <t xml:space="preserve">
deseuri de medicamente, altele decat citotoxice si citostatice</t>
        </r>
      </text>
    </comment>
    <comment ref="C23" authorId="0" shapeId="0">
      <text>
        <r>
          <rPr>
            <b/>
            <sz val="8"/>
            <color indexed="81"/>
            <rFont val="Tahoma"/>
            <family val="2"/>
            <charset val="238"/>
          </rPr>
          <t>resturi de amalgam (mercur), dinti extrasi cu obturatii de amalgam, etc.</t>
        </r>
      </text>
    </comment>
    <comment ref="M23" authorId="1" shapeId="0">
      <text>
        <r>
          <rPr>
            <sz val="8"/>
            <color indexed="81"/>
            <rFont val="Tahoma"/>
            <family val="2"/>
            <charset val="238"/>
          </rPr>
          <t xml:space="preserve">Nu se vor trece cantitatile de vazut nota explicativa 
</t>
        </r>
      </text>
    </comment>
    <comment ref="N23" authorId="1" shapeId="0">
      <text>
        <r>
          <rPr>
            <b/>
            <sz val="8"/>
            <color indexed="81"/>
            <rFont val="Tahoma"/>
            <family val="2"/>
            <charset val="238"/>
          </rPr>
          <t>Aceasta categorie nu se incinereaza</t>
        </r>
        <r>
          <rPr>
            <sz val="8"/>
            <color indexed="81"/>
            <rFont val="Tahoma"/>
            <family val="2"/>
            <charset val="238"/>
          </rPr>
          <t xml:space="preserve">
</t>
        </r>
      </text>
    </comment>
    <comment ref="C25" authorId="1" shapeId="0">
      <text>
        <r>
          <rPr>
            <sz val="8"/>
            <color indexed="81"/>
            <rFont val="Tahoma"/>
            <family val="2"/>
            <charset val="238"/>
          </rPr>
          <t xml:space="preserve">Cantitate total de deseuri generata de unitatea sanitare
</t>
        </r>
      </text>
    </comment>
    <comment ref="E25" authorId="0" shapeId="0">
      <text>
        <r>
          <rPr>
            <b/>
            <sz val="8"/>
            <color indexed="81"/>
            <rFont val="Tahoma"/>
            <family val="2"/>
            <charset val="238"/>
          </rPr>
          <t>Escort:</t>
        </r>
        <r>
          <rPr>
            <sz val="8"/>
            <color indexed="81"/>
            <rFont val="Tahoma"/>
            <family val="2"/>
            <charset val="238"/>
          </rPr>
          <t xml:space="preserve">
deseuri intepatoare-taietoare infectioase si neinfectioase</t>
        </r>
      </text>
    </comment>
    <comment ref="G25" authorId="0" shapeId="0">
      <text>
        <r>
          <rPr>
            <b/>
            <sz val="8"/>
            <color indexed="81"/>
            <rFont val="Tahoma"/>
            <family val="2"/>
            <charset val="238"/>
          </rPr>
          <t>Escort:</t>
        </r>
        <r>
          <rPr>
            <sz val="8"/>
            <color indexed="81"/>
            <rFont val="Tahoma"/>
            <family val="2"/>
            <charset val="238"/>
          </rPr>
          <t xml:space="preserve">
deseuri anatomo-patologice</t>
        </r>
      </text>
    </comment>
    <comment ref="I25" authorId="0" shapeId="0">
      <text>
        <r>
          <rPr>
            <b/>
            <sz val="8"/>
            <color indexed="81"/>
            <rFont val="Tahoma"/>
            <family val="2"/>
            <charset val="238"/>
          </rPr>
          <t>Escort:</t>
        </r>
        <r>
          <rPr>
            <sz val="8"/>
            <color indexed="81"/>
            <rFont val="Tahoma"/>
            <family val="2"/>
            <charset val="238"/>
          </rPr>
          <t xml:space="preserve">
deseuri infectioase solide, material moale</t>
        </r>
      </text>
    </comment>
    <comment ref="J25" authorId="0" shapeId="0">
      <text>
        <r>
          <rPr>
            <b/>
            <sz val="8"/>
            <color indexed="81"/>
            <rFont val="Tahoma"/>
            <family val="2"/>
            <charset val="238"/>
          </rPr>
          <t>Escort:</t>
        </r>
        <r>
          <rPr>
            <sz val="8"/>
            <color indexed="81"/>
            <rFont val="Tahoma"/>
            <family val="2"/>
            <charset val="238"/>
          </rPr>
          <t xml:space="preserve">
deseuri care nu necesita masuri speciale privind prevenirea infectiilor</t>
        </r>
      </text>
    </comment>
    <comment ref="L25" authorId="0" shapeId="0">
      <text>
        <r>
          <rPr>
            <b/>
            <sz val="8"/>
            <color indexed="81"/>
            <rFont val="Tahoma"/>
            <family val="2"/>
            <charset val="238"/>
          </rPr>
          <t>Escort:</t>
        </r>
        <r>
          <rPr>
            <sz val="8"/>
            <color indexed="81"/>
            <rFont val="Tahoma"/>
            <family val="2"/>
            <charset val="238"/>
          </rPr>
          <t xml:space="preserve">
deseuri chimice periculoase</t>
        </r>
      </text>
    </comment>
    <comment ref="M25" authorId="1" shapeId="0">
      <text>
        <r>
          <rPr>
            <sz val="8"/>
            <color indexed="81"/>
            <rFont val="Tahoma"/>
            <family val="2"/>
            <charset val="238"/>
          </rPr>
          <t xml:space="preserve">deseuri chimice nepericuloase
</t>
        </r>
      </text>
    </comment>
    <comment ref="O25" authorId="0" shapeId="0">
      <text>
        <r>
          <rPr>
            <b/>
            <sz val="8"/>
            <color indexed="81"/>
            <rFont val="Tahoma"/>
            <family val="2"/>
            <charset val="238"/>
          </rPr>
          <t>Escort:</t>
        </r>
        <r>
          <rPr>
            <sz val="8"/>
            <color indexed="81"/>
            <rFont val="Tahoma"/>
            <family val="2"/>
            <charset val="238"/>
          </rPr>
          <t xml:space="preserve">
medicamente expirate sau/si reziduu de citotoxice si citostatice, deseuri rezultate de la aplicarea tratamentelor cu citotoxice si citostatice</t>
        </r>
      </text>
    </comment>
    <comment ref="P25" authorId="1" shapeId="0">
      <text>
        <r>
          <rPr>
            <sz val="8"/>
            <color indexed="81"/>
            <rFont val="Tahoma"/>
            <family val="2"/>
            <charset val="238"/>
          </rPr>
          <t xml:space="preserve">deseuri de medicamente, altele decat citotoxice si citostatice
</t>
        </r>
      </text>
    </comment>
    <comment ref="R25" authorId="0" shapeId="0">
      <text>
        <r>
          <rPr>
            <sz val="8"/>
            <color indexed="81"/>
            <rFont val="Tahoma"/>
            <family val="2"/>
            <charset val="238"/>
          </rPr>
          <t>resturi de amalgam (mercur), dinti extrasi cu obturatii de amalgam, etc.</t>
        </r>
      </text>
    </comment>
    <comment ref="D26" authorId="1" shapeId="0">
      <text>
        <r>
          <rPr>
            <sz val="8"/>
            <color indexed="81"/>
            <rFont val="Tahoma"/>
            <family val="2"/>
            <charset val="238"/>
          </rPr>
          <t xml:space="preserve">Procent din cantitatea generat pentru fiecare tip de deseu
</t>
        </r>
      </text>
    </comment>
    <comment ref="D27" authorId="1" shapeId="0">
      <text>
        <r>
          <rPr>
            <sz val="8"/>
            <color indexed="81"/>
            <rFont val="Tahoma"/>
            <family val="2"/>
            <charset val="238"/>
          </rPr>
          <t>Procent din cantitatea de deseuri infectioase generate, coduri:
180101(180103*)
180102(180103*)
180103*</t>
        </r>
      </text>
    </comment>
    <comment ref="E27" authorId="1" shapeId="0">
      <text>
        <r>
          <rPr>
            <sz val="8"/>
            <color indexed="81"/>
            <rFont val="Tahoma"/>
            <family val="2"/>
            <charset val="238"/>
          </rPr>
          <t xml:space="preserve">Procent deseuri infectioase generate la nivelul unitatii sanitare
</t>
        </r>
      </text>
    </comment>
    <comment ref="I27" authorId="1" shapeId="0">
      <text>
        <r>
          <rPr>
            <sz val="8"/>
            <color indexed="81"/>
            <rFont val="Tahoma"/>
            <family val="2"/>
            <charset val="238"/>
          </rPr>
          <t xml:space="preserve">Procent deseuri infectioase tratate
</t>
        </r>
      </text>
    </comment>
    <comment ref="L27" authorId="1" shapeId="0">
      <text>
        <r>
          <rPr>
            <sz val="8"/>
            <color indexed="81"/>
            <rFont val="Tahoma"/>
            <family val="2"/>
            <charset val="238"/>
          </rPr>
          <t xml:space="preserve">
Procent deseuri infectioase incinerate</t>
        </r>
      </text>
    </comment>
    <comment ref="O27" authorId="1" shapeId="0">
      <text>
        <r>
          <rPr>
            <sz val="8"/>
            <color indexed="81"/>
            <rFont val="Tahoma"/>
            <family val="2"/>
            <charset val="238"/>
          </rPr>
          <t xml:space="preserve">Procent deseuri infectioase ramase in stoc
</t>
        </r>
      </text>
    </comment>
  </commentList>
</comments>
</file>

<file path=xl/comments10.xml><?xml version="1.0" encoding="utf-8"?>
<comments xmlns="http://schemas.openxmlformats.org/spreadsheetml/2006/main">
  <authors>
    <author>Escort</author>
    <author>Mada</author>
  </authors>
  <commentList>
    <comment ref="B1" authorId="0" shapeId="0">
      <text>
        <r>
          <rPr>
            <b/>
            <sz val="8"/>
            <color indexed="81"/>
            <rFont val="Tahoma"/>
            <family val="2"/>
            <charset val="238"/>
          </rPr>
          <t>Escort:</t>
        </r>
        <r>
          <rPr>
            <sz val="8"/>
            <color indexed="81"/>
            <rFont val="Tahoma"/>
            <family val="2"/>
            <charset val="238"/>
          </rPr>
          <t xml:space="preserve">
Se raporteaza de catre unitatea sanitara (in format electronic) pana la data de 15 a lunii ulterioare celei pt care se intocmeste raportarea. Ex. Pt luna ianuarie se va raporta pana 15 februarie</t>
        </r>
      </text>
    </comment>
    <comment ref="J2" authorId="1" shapeId="0">
      <text>
        <r>
          <rPr>
            <b/>
            <sz val="8"/>
            <color indexed="81"/>
            <rFont val="Tahoma"/>
            <family val="2"/>
            <charset val="238"/>
          </rPr>
          <t>Sunt incluse urmatoarele coduri:
180101(180103*)
180102(180103*)
180103</t>
        </r>
      </text>
    </comment>
    <comment ref="K5" authorId="0" shapeId="0">
      <text>
        <r>
          <rPr>
            <b/>
            <sz val="8"/>
            <color indexed="81"/>
            <rFont val="Tahoma"/>
            <family val="2"/>
            <charset val="238"/>
          </rPr>
          <t>Escort:</t>
        </r>
        <r>
          <rPr>
            <sz val="8"/>
            <color indexed="81"/>
            <rFont val="Tahoma"/>
            <family val="2"/>
            <charset val="238"/>
          </rPr>
          <t xml:space="preserve">
Suma numarului de paturi ocupate in fiecare zi, pe parcursul lunii respective</t>
        </r>
        <r>
          <rPr>
            <b/>
            <sz val="8"/>
            <color indexed="81"/>
            <rFont val="Tahoma"/>
            <family val="2"/>
            <charset val="238"/>
          </rPr>
          <t xml:space="preserve"> </t>
        </r>
      </text>
    </comment>
    <comment ref="K6" authorId="0" shapeId="0">
      <text>
        <r>
          <rPr>
            <b/>
            <sz val="8"/>
            <color indexed="81"/>
            <rFont val="Tahoma"/>
            <family val="2"/>
            <charset val="238"/>
          </rPr>
          <t>Escort:</t>
        </r>
        <r>
          <rPr>
            <sz val="8"/>
            <color indexed="81"/>
            <rFont val="Tahoma"/>
            <family val="2"/>
            <charset val="238"/>
          </rPr>
          <t xml:space="preserve">
Nr de pacienti/consulatii/proceduri se va completa in cazul centrelor de dializa sau cabinete
</t>
        </r>
      </text>
    </comment>
    <comment ref="R8" authorId="1" shapeId="0">
      <text>
        <r>
          <rPr>
            <sz val="8"/>
            <color indexed="81"/>
            <rFont val="Tahoma"/>
            <family val="2"/>
            <charset val="238"/>
          </rPr>
          <t xml:space="preserve">In cazul in care apare GRESIT trebuie verificat in primul rand daca ati luat in calcul cantitatea care se regaseste la </t>
        </r>
        <r>
          <rPr>
            <b/>
            <sz val="8"/>
            <color indexed="81"/>
            <rFont val="Tahoma"/>
            <family val="2"/>
            <charset val="238"/>
          </rPr>
          <t>SP</t>
        </r>
        <r>
          <rPr>
            <sz val="8"/>
            <color indexed="81"/>
            <rFont val="Tahoma"/>
            <family val="2"/>
            <charset val="238"/>
          </rPr>
          <t xml:space="preserve"> (sold precedent). aceasta trebuie luata in calcul la partea de T-tratare, DO- depozitare, I-incinerare, RS-ramas in stoc, in functie de obtiunile codului de deseu. Valoarea nu se va trece la G-generat (deoarece  nu s-a produs in luna in curs).
Dupa care se va analiza daca cantitatea este dublata ex. aceeasi cantitate s-a trecut la tratare si la incinerare</t>
        </r>
      </text>
    </comment>
    <comment ref="E10" authorId="0" shapeId="0">
      <text>
        <r>
          <rPr>
            <b/>
            <sz val="8"/>
            <color indexed="81"/>
            <rFont val="Tahoma"/>
            <family val="2"/>
            <charset val="238"/>
          </rPr>
          <t>Mada:</t>
        </r>
        <r>
          <rPr>
            <sz val="8"/>
            <color indexed="81"/>
            <rFont val="Tahoma"/>
            <family val="2"/>
            <charset val="238"/>
          </rPr>
          <t xml:space="preserve">
RM-recipient metalic
RP-recipient plastic
RL-recipient lemn
SG-sac galben
SN-sac negru
CCS-cutie de catron cu sac in interior
A- altele</t>
        </r>
      </text>
    </comment>
    <comment ref="G10" authorId="0" shapeId="0">
      <text>
        <r>
          <rPr>
            <b/>
            <sz val="8"/>
            <color indexed="81"/>
            <rFont val="Tahoma"/>
            <family val="2"/>
            <charset val="238"/>
          </rPr>
          <t>Escort:</t>
        </r>
        <r>
          <rPr>
            <sz val="8"/>
            <color indexed="81"/>
            <rFont val="Tahoma"/>
            <family val="2"/>
            <charset val="238"/>
          </rPr>
          <t xml:space="preserve">
TM-tratare mecanica
TC-tratare chimica
TMC-tratare mecano-chimica
TB-tratare biochimica
D-deshidratare
TT-tratare termica prin decontaminare termica la temp. scazute
A-altele</t>
        </r>
      </text>
    </comment>
    <comment ref="H10" authorId="0" shapeId="0">
      <text>
        <r>
          <rPr>
            <b/>
            <sz val="8"/>
            <color indexed="81"/>
            <rFont val="Tahoma"/>
            <family val="2"/>
            <charset val="238"/>
          </rPr>
          <t>Escort:</t>
        </r>
        <r>
          <rPr>
            <sz val="8"/>
            <color indexed="81"/>
            <rFont val="Tahoma"/>
            <family val="2"/>
            <charset val="238"/>
          </rPr>
          <t xml:space="preserve">
E-in vederea eliminarii</t>
        </r>
      </text>
    </comment>
    <comment ref="I10" authorId="0" shapeId="0">
      <text>
        <r>
          <rPr>
            <b/>
            <sz val="8"/>
            <color indexed="81"/>
            <rFont val="Tahoma"/>
            <family val="2"/>
            <charset val="238"/>
          </rPr>
          <t>Escort:</t>
        </r>
        <r>
          <rPr>
            <sz val="8"/>
            <color indexed="81"/>
            <rFont val="Tahoma"/>
            <family val="2"/>
            <charset val="238"/>
          </rPr>
          <t xml:space="preserve">
Denumirea operatorului economic</t>
        </r>
      </text>
    </comment>
    <comment ref="J10" authorId="0" shapeId="0">
      <text>
        <r>
          <rPr>
            <b/>
            <sz val="8"/>
            <color indexed="81"/>
            <rFont val="Tahoma"/>
            <family val="2"/>
            <charset val="238"/>
          </rPr>
          <t>Escort:</t>
        </r>
        <r>
          <rPr>
            <sz val="8"/>
            <color indexed="81"/>
            <rFont val="Tahoma"/>
            <family val="2"/>
            <charset val="238"/>
          </rPr>
          <t xml:space="preserve">
AS-autospeciale
AN-auto nespeciale
H - transport hidraulic
CF - cale ferata
A - altele</t>
        </r>
      </text>
    </comment>
    <comment ref="K10" authorId="0" shapeId="0">
      <text>
        <r>
          <rPr>
            <b/>
            <sz val="8"/>
            <color indexed="81"/>
            <rFont val="Tahoma"/>
            <family val="2"/>
            <charset val="238"/>
          </rPr>
          <t>Escort:</t>
        </r>
        <r>
          <rPr>
            <sz val="8"/>
            <color indexed="81"/>
            <rFont val="Tahoma"/>
            <family val="2"/>
            <charset val="238"/>
          </rPr>
          <t xml:space="preserve">
DO-depozitul de deseuri
I - incinerare in scopul eliminarii</t>
        </r>
      </text>
    </comment>
    <comment ref="L10" authorId="0" shapeId="0">
      <text>
        <r>
          <rPr>
            <b/>
            <sz val="8"/>
            <color indexed="81"/>
            <rFont val="Tahoma"/>
            <family val="2"/>
            <charset val="238"/>
          </rPr>
          <t>Escort:</t>
        </r>
        <r>
          <rPr>
            <sz val="8"/>
            <color indexed="81"/>
            <rFont val="Tahoma"/>
            <family val="2"/>
            <charset val="238"/>
          </rPr>
          <t xml:space="preserve">
Denumirea operatorului economic</t>
        </r>
      </text>
    </comment>
    <comment ref="O10" authorId="0" shapeId="0">
      <text>
        <r>
          <rPr>
            <b/>
            <sz val="8"/>
            <color indexed="81"/>
            <rFont val="Tahoma"/>
            <family val="2"/>
            <charset val="238"/>
          </rPr>
          <t>Escort:</t>
        </r>
        <r>
          <rPr>
            <sz val="8"/>
            <color indexed="81"/>
            <rFont val="Tahoma"/>
            <family val="2"/>
            <charset val="238"/>
          </rPr>
          <t xml:space="preserve">
Denumirea operatorului economic</t>
        </r>
      </text>
    </comment>
    <comment ref="Q10" authorId="0" shapeId="0">
      <text>
        <r>
          <rPr>
            <b/>
            <sz val="8"/>
            <color indexed="81"/>
            <rFont val="Tahoma"/>
            <family val="2"/>
            <charset val="238"/>
          </rPr>
          <t>Escort:</t>
        </r>
        <r>
          <rPr>
            <sz val="8"/>
            <color indexed="81"/>
            <rFont val="Tahoma"/>
            <family val="2"/>
            <charset val="238"/>
          </rPr>
          <t xml:space="preserve">
RM-recipient metalic
RP-recipient plastic
BZ-bazin decantor
CT-container transportabil
CF-container fix
S-saci
PD-platforma de deshidratare
VN-in vrac, neacoperit
VA- in vrac, incinta acoperita
RL-recipient lemn
A-altele</t>
        </r>
      </text>
    </comment>
    <comment ref="A12" authorId="1" shapeId="0">
      <text>
        <r>
          <rPr>
            <sz val="8"/>
            <color indexed="81"/>
            <rFont val="Tahoma"/>
            <family val="2"/>
            <charset val="238"/>
          </rPr>
          <t xml:space="preserve">
Stoc precedent - cantitatea care se regaseste RS (ramas in stoc) in luna precedeta, la fiecare tip in parte. Celulele sunt setate sa preia automat valorile care se regasesc la RS luna precedenta.
Aceasta valoare care este afisata la fiecare cod trebuie luata in calcul la partea de T-tratare, DO- depozitare, I-incinerare, RS-ramas in stoc, in functie de obtiunile codului de deseuri (unele se pot trata, altele doar incinera, etc.). Cantitatea nu se va trece la G-generat (deoarece  nu s-a produs in luna in curs).</t>
        </r>
      </text>
    </comment>
    <comment ref="C13" authorId="0" shapeId="0">
      <text>
        <r>
          <rPr>
            <b/>
            <sz val="8"/>
            <color indexed="81"/>
            <rFont val="Tahoma"/>
            <family val="2"/>
            <charset val="238"/>
          </rPr>
          <t>Escort:</t>
        </r>
        <r>
          <rPr>
            <sz val="8"/>
            <color indexed="81"/>
            <rFont val="Tahoma"/>
            <family val="2"/>
            <charset val="238"/>
          </rPr>
          <t xml:space="preserve">
deseuri intepatoare-taietoare infectioase si neinfectioase</t>
        </r>
      </text>
    </comment>
    <comment ref="M13" authorId="1" shapeId="0">
      <text>
        <r>
          <rPr>
            <sz val="8"/>
            <color indexed="81"/>
            <rFont val="Tahoma"/>
            <family val="2"/>
            <charset val="238"/>
          </rPr>
          <t xml:space="preserve">Nu se vor trece cantitatile de vazut nota explicativa 
</t>
        </r>
      </text>
    </comment>
    <comment ref="C14" authorId="0" shapeId="0">
      <text>
        <r>
          <rPr>
            <b/>
            <sz val="8"/>
            <color indexed="81"/>
            <rFont val="Tahoma"/>
            <family val="2"/>
            <charset val="238"/>
          </rPr>
          <t>Escort:</t>
        </r>
        <r>
          <rPr>
            <sz val="8"/>
            <color indexed="81"/>
            <rFont val="Tahoma"/>
            <family val="2"/>
            <charset val="238"/>
          </rPr>
          <t xml:space="preserve">
deseuri anatomo-patologice</t>
        </r>
      </text>
    </comment>
    <comment ref="F14" authorId="1" shapeId="0">
      <text>
        <r>
          <rPr>
            <sz val="8"/>
            <color indexed="81"/>
            <rFont val="Tahoma"/>
            <family val="2"/>
            <charset val="238"/>
          </rPr>
          <t xml:space="preserve">
Aceasta categorie de deseuri nu se trateaza</t>
        </r>
      </text>
    </comment>
    <comment ref="M14" authorId="1" shapeId="0">
      <text>
        <r>
          <rPr>
            <sz val="8"/>
            <color indexed="81"/>
            <rFont val="Tahoma"/>
            <family val="2"/>
            <charset val="238"/>
          </rPr>
          <t xml:space="preserve">Nu se vor trece cantitatile de vazut nota explicativa </t>
        </r>
      </text>
    </comment>
    <comment ref="C15" authorId="0" shapeId="0">
      <text>
        <r>
          <rPr>
            <b/>
            <sz val="8"/>
            <color indexed="81"/>
            <rFont val="Tahoma"/>
            <family val="2"/>
            <charset val="238"/>
          </rPr>
          <t>Escort:</t>
        </r>
        <r>
          <rPr>
            <sz val="8"/>
            <color indexed="81"/>
            <rFont val="Tahoma"/>
            <family val="2"/>
            <charset val="238"/>
          </rPr>
          <t xml:space="preserve">
deseuri infectioase solide, material moale</t>
        </r>
      </text>
    </comment>
    <comment ref="M15" authorId="1" shapeId="0">
      <text>
        <r>
          <rPr>
            <sz val="8"/>
            <color indexed="81"/>
            <rFont val="Tahoma"/>
            <family val="2"/>
            <charset val="238"/>
          </rPr>
          <t xml:space="preserve">Nu se vor trece cantitatile de vazut nota explicativa 
</t>
        </r>
      </text>
    </comment>
    <comment ref="C16" authorId="0" shapeId="0">
      <text>
        <r>
          <rPr>
            <b/>
            <sz val="8"/>
            <color indexed="81"/>
            <rFont val="Tahoma"/>
            <family val="2"/>
            <charset val="238"/>
          </rPr>
          <t>Escort:</t>
        </r>
        <r>
          <rPr>
            <sz val="8"/>
            <color indexed="81"/>
            <rFont val="Tahoma"/>
            <family val="2"/>
            <charset val="238"/>
          </rPr>
          <t xml:space="preserve">
deseuri care nu necesita masuri speciale privind prevenirea infectiilor</t>
        </r>
      </text>
    </comment>
    <comment ref="C17" authorId="0" shapeId="0">
      <text>
        <r>
          <rPr>
            <b/>
            <sz val="8"/>
            <color indexed="81"/>
            <rFont val="Tahoma"/>
            <family val="2"/>
            <charset val="238"/>
          </rPr>
          <t>Escort:</t>
        </r>
        <r>
          <rPr>
            <sz val="8"/>
            <color indexed="81"/>
            <rFont val="Tahoma"/>
            <family val="2"/>
            <charset val="238"/>
          </rPr>
          <t xml:space="preserve">
deseuri chimice periculoase</t>
        </r>
      </text>
    </comment>
    <comment ref="M17" authorId="1" shapeId="0">
      <text>
        <r>
          <rPr>
            <sz val="8"/>
            <color indexed="81"/>
            <rFont val="Tahoma"/>
            <family val="2"/>
            <charset val="238"/>
          </rPr>
          <t xml:space="preserve">Nu se vor trece cantitatile de vazut nota explicativa 
</t>
        </r>
      </text>
    </comment>
    <comment ref="C18" authorId="0" shapeId="0">
      <text>
        <r>
          <rPr>
            <b/>
            <sz val="8"/>
            <color indexed="81"/>
            <rFont val="Tahoma"/>
            <family val="2"/>
            <charset val="238"/>
          </rPr>
          <t>Escort:</t>
        </r>
        <r>
          <rPr>
            <sz val="8"/>
            <color indexed="81"/>
            <rFont val="Tahoma"/>
            <family val="2"/>
            <charset val="238"/>
          </rPr>
          <t xml:space="preserve">
deseuri chimice nepericuloase</t>
        </r>
      </text>
    </comment>
    <comment ref="M18" authorId="1" shapeId="0">
      <text>
        <r>
          <rPr>
            <sz val="8"/>
            <color indexed="81"/>
            <rFont val="Tahoma"/>
            <family val="2"/>
            <charset val="238"/>
          </rPr>
          <t xml:space="preserve">Nu se vor trece cantitatile de vazut nota explicativa 
</t>
        </r>
      </text>
    </comment>
    <comment ref="C19" authorId="0" shapeId="0">
      <text>
        <r>
          <rPr>
            <sz val="8"/>
            <color indexed="81"/>
            <rFont val="Tahoma"/>
            <family val="2"/>
            <charset val="238"/>
          </rPr>
          <t xml:space="preserve">
medicamente expirate sau/si reziduu de citotoxice si citostatice, deseuri rezultate de la aplicarea tratamentelor cu citotoxice si citostatice</t>
        </r>
      </text>
    </comment>
    <comment ref="F19" authorId="1" shapeId="0">
      <text>
        <r>
          <rPr>
            <sz val="8"/>
            <color indexed="81"/>
            <rFont val="Tahoma"/>
            <family val="2"/>
            <charset val="238"/>
          </rPr>
          <t xml:space="preserve">
Aceasta categorie de deseuri nu se trateaza</t>
        </r>
      </text>
    </comment>
    <comment ref="M19" authorId="1" shapeId="0">
      <text>
        <r>
          <rPr>
            <sz val="8"/>
            <color indexed="81"/>
            <rFont val="Tahoma"/>
            <family val="2"/>
            <charset val="238"/>
          </rPr>
          <t xml:space="preserve">Nu se vor trece cantitatile de vazut nota explicativa 
</t>
        </r>
      </text>
    </comment>
    <comment ref="C20" authorId="0" shapeId="0">
      <text>
        <r>
          <rPr>
            <b/>
            <sz val="8"/>
            <color indexed="81"/>
            <rFont val="Tahoma"/>
            <family val="2"/>
            <charset val="238"/>
          </rPr>
          <t>Escort:</t>
        </r>
        <r>
          <rPr>
            <sz val="8"/>
            <color indexed="81"/>
            <rFont val="Tahoma"/>
            <family val="2"/>
            <charset val="238"/>
          </rPr>
          <t xml:space="preserve">
medicamente expirate sau/si reziduu de citotoxice si citostatice, deseuri rezultate de la aplicarea tratamentelor cu citotoxice si citostatice</t>
        </r>
      </text>
    </comment>
    <comment ref="C21" authorId="0" shapeId="0">
      <text>
        <r>
          <rPr>
            <b/>
            <sz val="8"/>
            <color indexed="81"/>
            <rFont val="Tahoma"/>
            <family val="2"/>
            <charset val="238"/>
          </rPr>
          <t>Escort:</t>
        </r>
        <r>
          <rPr>
            <sz val="8"/>
            <color indexed="81"/>
            <rFont val="Tahoma"/>
            <family val="2"/>
            <charset val="238"/>
          </rPr>
          <t xml:space="preserve">
deseuri de medicamente, altele decat citotoxice si citostatice</t>
        </r>
      </text>
    </comment>
    <comment ref="F21" authorId="1" shapeId="0">
      <text>
        <r>
          <rPr>
            <sz val="8"/>
            <color indexed="81"/>
            <rFont val="Tahoma"/>
            <family val="2"/>
            <charset val="238"/>
          </rPr>
          <t xml:space="preserve">
Aceasta categorie de deseuri nu se trateaza</t>
        </r>
      </text>
    </comment>
    <comment ref="M21" authorId="1" shapeId="0">
      <text>
        <r>
          <rPr>
            <sz val="8"/>
            <color indexed="81"/>
            <rFont val="Tahoma"/>
            <family val="2"/>
            <charset val="238"/>
          </rPr>
          <t xml:space="preserve">Nu se vor trece cantitatile de vazut nota explicativa 
</t>
        </r>
      </text>
    </comment>
    <comment ref="C22" authorId="0" shapeId="0">
      <text>
        <r>
          <rPr>
            <b/>
            <sz val="8"/>
            <color indexed="81"/>
            <rFont val="Tahoma"/>
            <family val="2"/>
            <charset val="238"/>
          </rPr>
          <t>Escort:</t>
        </r>
        <r>
          <rPr>
            <sz val="8"/>
            <color indexed="81"/>
            <rFont val="Tahoma"/>
            <family val="2"/>
            <charset val="238"/>
          </rPr>
          <t xml:space="preserve">
deseuri de medicamente, altele decat citotoxice si citostatice</t>
        </r>
      </text>
    </comment>
    <comment ref="C23" authorId="0" shapeId="0">
      <text>
        <r>
          <rPr>
            <b/>
            <sz val="8"/>
            <color indexed="81"/>
            <rFont val="Tahoma"/>
            <family val="2"/>
            <charset val="238"/>
          </rPr>
          <t>resturi de amalgam (mercur), dinti extrasi cu obturatii de amalgam, etc.</t>
        </r>
      </text>
    </comment>
    <comment ref="M23" authorId="1" shapeId="0">
      <text>
        <r>
          <rPr>
            <sz val="8"/>
            <color indexed="81"/>
            <rFont val="Tahoma"/>
            <family val="2"/>
            <charset val="238"/>
          </rPr>
          <t xml:space="preserve">Nu se vor trece cantitatile de vazut nota explicativa 
</t>
        </r>
      </text>
    </comment>
    <comment ref="N23" authorId="1" shapeId="0">
      <text>
        <r>
          <rPr>
            <b/>
            <sz val="8"/>
            <color indexed="81"/>
            <rFont val="Tahoma"/>
            <family val="2"/>
            <charset val="238"/>
          </rPr>
          <t>Aceasta categorie nu se incinereaza</t>
        </r>
        <r>
          <rPr>
            <sz val="8"/>
            <color indexed="81"/>
            <rFont val="Tahoma"/>
            <family val="2"/>
            <charset val="238"/>
          </rPr>
          <t xml:space="preserve">
</t>
        </r>
      </text>
    </comment>
    <comment ref="C25" authorId="1" shapeId="0">
      <text>
        <r>
          <rPr>
            <sz val="8"/>
            <color indexed="81"/>
            <rFont val="Tahoma"/>
            <family val="2"/>
            <charset val="238"/>
          </rPr>
          <t xml:space="preserve">Cantitate total de deseuri generata de unitatea sanitare
</t>
        </r>
      </text>
    </comment>
    <comment ref="E25" authorId="0" shapeId="0">
      <text>
        <r>
          <rPr>
            <b/>
            <sz val="8"/>
            <color indexed="81"/>
            <rFont val="Tahoma"/>
            <family val="2"/>
            <charset val="238"/>
          </rPr>
          <t>Escort:</t>
        </r>
        <r>
          <rPr>
            <sz val="8"/>
            <color indexed="81"/>
            <rFont val="Tahoma"/>
            <family val="2"/>
            <charset val="238"/>
          </rPr>
          <t xml:space="preserve">
deseuri intepatoare-taietoare infectioase si neinfectioase</t>
        </r>
      </text>
    </comment>
    <comment ref="G25" authorId="0" shapeId="0">
      <text>
        <r>
          <rPr>
            <b/>
            <sz val="8"/>
            <color indexed="81"/>
            <rFont val="Tahoma"/>
            <family val="2"/>
            <charset val="238"/>
          </rPr>
          <t>Escort:</t>
        </r>
        <r>
          <rPr>
            <sz val="8"/>
            <color indexed="81"/>
            <rFont val="Tahoma"/>
            <family val="2"/>
            <charset val="238"/>
          </rPr>
          <t xml:space="preserve">
deseuri anatomo-patologice</t>
        </r>
      </text>
    </comment>
    <comment ref="I25" authorId="0" shapeId="0">
      <text>
        <r>
          <rPr>
            <b/>
            <sz val="8"/>
            <color indexed="81"/>
            <rFont val="Tahoma"/>
            <family val="2"/>
            <charset val="238"/>
          </rPr>
          <t>Escort:</t>
        </r>
        <r>
          <rPr>
            <sz val="8"/>
            <color indexed="81"/>
            <rFont val="Tahoma"/>
            <family val="2"/>
            <charset val="238"/>
          </rPr>
          <t xml:space="preserve">
deseuri infectioase solide, material moale</t>
        </r>
      </text>
    </comment>
    <comment ref="J25" authorId="0" shapeId="0">
      <text>
        <r>
          <rPr>
            <b/>
            <sz val="8"/>
            <color indexed="81"/>
            <rFont val="Tahoma"/>
            <family val="2"/>
            <charset val="238"/>
          </rPr>
          <t>Escort:</t>
        </r>
        <r>
          <rPr>
            <sz val="8"/>
            <color indexed="81"/>
            <rFont val="Tahoma"/>
            <family val="2"/>
            <charset val="238"/>
          </rPr>
          <t xml:space="preserve">
deseuri care nu necesita masuri speciale privind prevenirea infectiilor</t>
        </r>
      </text>
    </comment>
    <comment ref="L25" authorId="0" shapeId="0">
      <text>
        <r>
          <rPr>
            <b/>
            <sz val="8"/>
            <color indexed="81"/>
            <rFont val="Tahoma"/>
            <family val="2"/>
            <charset val="238"/>
          </rPr>
          <t>Escort:</t>
        </r>
        <r>
          <rPr>
            <sz val="8"/>
            <color indexed="81"/>
            <rFont val="Tahoma"/>
            <family val="2"/>
            <charset val="238"/>
          </rPr>
          <t xml:space="preserve">
deseuri chimice periculoase</t>
        </r>
      </text>
    </comment>
    <comment ref="M25" authorId="1" shapeId="0">
      <text>
        <r>
          <rPr>
            <sz val="8"/>
            <color indexed="81"/>
            <rFont val="Tahoma"/>
            <family val="2"/>
            <charset val="238"/>
          </rPr>
          <t xml:space="preserve">deseuri chimice nepericuloase
</t>
        </r>
      </text>
    </comment>
    <comment ref="O25" authorId="0" shapeId="0">
      <text>
        <r>
          <rPr>
            <b/>
            <sz val="8"/>
            <color indexed="81"/>
            <rFont val="Tahoma"/>
            <family val="2"/>
            <charset val="238"/>
          </rPr>
          <t>Escort:</t>
        </r>
        <r>
          <rPr>
            <sz val="8"/>
            <color indexed="81"/>
            <rFont val="Tahoma"/>
            <family val="2"/>
            <charset val="238"/>
          </rPr>
          <t xml:space="preserve">
medicamente expirate sau/si reziduu de citotoxice si citostatice, deseuri rezultate de la aplicarea tratamentelor cu citotoxice si citostatice</t>
        </r>
      </text>
    </comment>
    <comment ref="P25" authorId="1" shapeId="0">
      <text>
        <r>
          <rPr>
            <sz val="8"/>
            <color indexed="81"/>
            <rFont val="Tahoma"/>
            <family val="2"/>
            <charset val="238"/>
          </rPr>
          <t xml:space="preserve">deseuri de medicamente, altele decat citotoxice si citostatice
</t>
        </r>
      </text>
    </comment>
    <comment ref="R25" authorId="0" shapeId="0">
      <text>
        <r>
          <rPr>
            <sz val="8"/>
            <color indexed="81"/>
            <rFont val="Tahoma"/>
            <family val="2"/>
            <charset val="238"/>
          </rPr>
          <t>resturi de amalgam (mercur), dinti extrasi cu obturatii de amalgam, etc.</t>
        </r>
      </text>
    </comment>
    <comment ref="D26" authorId="1" shapeId="0">
      <text>
        <r>
          <rPr>
            <sz val="8"/>
            <color indexed="81"/>
            <rFont val="Tahoma"/>
            <family val="2"/>
            <charset val="238"/>
          </rPr>
          <t xml:space="preserve">Procent din cantitatea generat pentru fiecare tip de deseu
</t>
        </r>
      </text>
    </comment>
    <comment ref="D27" authorId="1" shapeId="0">
      <text>
        <r>
          <rPr>
            <sz val="8"/>
            <color indexed="81"/>
            <rFont val="Tahoma"/>
            <family val="2"/>
            <charset val="238"/>
          </rPr>
          <t>Procent din cantitatea de deseuri infectioase generate, coduri:
180101(180103*)
180102(180103*)
180103*</t>
        </r>
      </text>
    </comment>
    <comment ref="E27" authorId="1" shapeId="0">
      <text>
        <r>
          <rPr>
            <sz val="8"/>
            <color indexed="81"/>
            <rFont val="Tahoma"/>
            <family val="2"/>
            <charset val="238"/>
          </rPr>
          <t xml:space="preserve">Procent deseuri infectioase generate la nivelul unitatii sanitare
</t>
        </r>
      </text>
    </comment>
    <comment ref="I27" authorId="1" shapeId="0">
      <text>
        <r>
          <rPr>
            <sz val="8"/>
            <color indexed="81"/>
            <rFont val="Tahoma"/>
            <family val="2"/>
            <charset val="238"/>
          </rPr>
          <t xml:space="preserve">Procent deseuri infectioase tratate
</t>
        </r>
      </text>
    </comment>
    <comment ref="L27" authorId="1" shapeId="0">
      <text>
        <r>
          <rPr>
            <sz val="8"/>
            <color indexed="81"/>
            <rFont val="Tahoma"/>
            <family val="2"/>
            <charset val="238"/>
          </rPr>
          <t xml:space="preserve">
Procent deseuri infectioase incinerate</t>
        </r>
      </text>
    </comment>
    <comment ref="O27" authorId="1" shapeId="0">
      <text>
        <r>
          <rPr>
            <sz val="8"/>
            <color indexed="81"/>
            <rFont val="Tahoma"/>
            <family val="2"/>
            <charset val="238"/>
          </rPr>
          <t xml:space="preserve">Procent deseuri infectioase ramase in stoc
</t>
        </r>
      </text>
    </comment>
  </commentList>
</comments>
</file>

<file path=xl/comments11.xml><?xml version="1.0" encoding="utf-8"?>
<comments xmlns="http://schemas.openxmlformats.org/spreadsheetml/2006/main">
  <authors>
    <author>Escort</author>
    <author>Mada</author>
  </authors>
  <commentList>
    <comment ref="B1" authorId="0" shapeId="0">
      <text>
        <r>
          <rPr>
            <b/>
            <sz val="8"/>
            <color indexed="81"/>
            <rFont val="Tahoma"/>
            <family val="2"/>
            <charset val="238"/>
          </rPr>
          <t>Escort:</t>
        </r>
        <r>
          <rPr>
            <sz val="8"/>
            <color indexed="81"/>
            <rFont val="Tahoma"/>
            <family val="2"/>
            <charset val="238"/>
          </rPr>
          <t xml:space="preserve">
Se raporteaza de catre unitatea sanitara (in format electronic) pana la data de 15 a lunii ulterioare celei pt care se intocmeste raportarea. Ex. Pt luna ianuarie se va raporta pana 15 februarie</t>
        </r>
      </text>
    </comment>
    <comment ref="K5" authorId="0" shapeId="0">
      <text>
        <r>
          <rPr>
            <b/>
            <sz val="8"/>
            <color indexed="81"/>
            <rFont val="Tahoma"/>
            <family val="2"/>
            <charset val="238"/>
          </rPr>
          <t>Escort:</t>
        </r>
        <r>
          <rPr>
            <sz val="8"/>
            <color indexed="81"/>
            <rFont val="Tahoma"/>
            <family val="2"/>
            <charset val="238"/>
          </rPr>
          <t xml:space="preserve">
Suma numarului de paturi ocupate in fiecare zi, pe parcursul lunii respective</t>
        </r>
        <r>
          <rPr>
            <b/>
            <sz val="8"/>
            <color indexed="81"/>
            <rFont val="Tahoma"/>
            <family val="2"/>
            <charset val="238"/>
          </rPr>
          <t xml:space="preserve"> </t>
        </r>
      </text>
    </comment>
    <comment ref="K6" authorId="0" shapeId="0">
      <text>
        <r>
          <rPr>
            <b/>
            <sz val="8"/>
            <color indexed="81"/>
            <rFont val="Tahoma"/>
            <family val="2"/>
            <charset val="238"/>
          </rPr>
          <t>Escort:</t>
        </r>
        <r>
          <rPr>
            <sz val="8"/>
            <color indexed="81"/>
            <rFont val="Tahoma"/>
            <family val="2"/>
            <charset val="238"/>
          </rPr>
          <t xml:space="preserve">
Nr de pacienti/consulatii/proceduri se va completa in cazul centrelor de dializa sau cabinete
</t>
        </r>
      </text>
    </comment>
    <comment ref="R8" authorId="1" shapeId="0">
      <text>
        <r>
          <rPr>
            <sz val="8"/>
            <color indexed="81"/>
            <rFont val="Tahoma"/>
            <family val="2"/>
            <charset val="238"/>
          </rPr>
          <t xml:space="preserve">In cazul in care apare GRESIT trebuie verificat in primul rand daca ati luat in calcul cantitatea care se regaseste la </t>
        </r>
        <r>
          <rPr>
            <b/>
            <sz val="8"/>
            <color indexed="81"/>
            <rFont val="Tahoma"/>
            <family val="2"/>
            <charset val="238"/>
          </rPr>
          <t>SP</t>
        </r>
        <r>
          <rPr>
            <sz val="8"/>
            <color indexed="81"/>
            <rFont val="Tahoma"/>
            <family val="2"/>
            <charset val="238"/>
          </rPr>
          <t xml:space="preserve"> (sold precedent). aceasta trebuie luata in calcul la partea de T-tratare, DO- depozitare, I-incinerare, RS-ramas in stoc, in functie de obtiunile codului de deseu. Valoarea nu se va trece la G-generat (deoarece  nu s-a produs in luna in curs).
Dupa care se va analiza daca cantitatea este dublata ex. aceeasi cantitate s-a trecut la tratare si la incinerare</t>
        </r>
      </text>
    </comment>
    <comment ref="E10" authorId="0" shapeId="0">
      <text>
        <r>
          <rPr>
            <b/>
            <sz val="8"/>
            <color indexed="81"/>
            <rFont val="Tahoma"/>
            <family val="2"/>
            <charset val="238"/>
          </rPr>
          <t>Mada:</t>
        </r>
        <r>
          <rPr>
            <sz val="8"/>
            <color indexed="81"/>
            <rFont val="Tahoma"/>
            <family val="2"/>
            <charset val="238"/>
          </rPr>
          <t xml:space="preserve">
RM-recipient metalic
RP-recipient plastic
RL-recipient lemn
SG-sac galben
SN-sac negru
CCS-cutie de catron cu sac in interior
A- altele</t>
        </r>
      </text>
    </comment>
    <comment ref="G10" authorId="0" shapeId="0">
      <text>
        <r>
          <rPr>
            <b/>
            <sz val="8"/>
            <color indexed="81"/>
            <rFont val="Tahoma"/>
            <family val="2"/>
            <charset val="238"/>
          </rPr>
          <t>Escort:</t>
        </r>
        <r>
          <rPr>
            <sz val="8"/>
            <color indexed="81"/>
            <rFont val="Tahoma"/>
            <family val="2"/>
            <charset val="238"/>
          </rPr>
          <t xml:space="preserve">
TM-tratare mecanica
TC-tratare chimica
TMC-tratare mecano-chimica
TB-tratare biochimica
D-deshidratare
TT-tratare termica prin decontaminare termica la temp. scazute
A-altele</t>
        </r>
      </text>
    </comment>
    <comment ref="H10" authorId="0" shapeId="0">
      <text>
        <r>
          <rPr>
            <b/>
            <sz val="8"/>
            <color indexed="81"/>
            <rFont val="Tahoma"/>
            <family val="2"/>
            <charset val="238"/>
          </rPr>
          <t>Escort:</t>
        </r>
        <r>
          <rPr>
            <sz val="8"/>
            <color indexed="81"/>
            <rFont val="Tahoma"/>
            <family val="2"/>
            <charset val="238"/>
          </rPr>
          <t xml:space="preserve">
E-in vederea eliminarii</t>
        </r>
      </text>
    </comment>
    <comment ref="I10" authorId="0" shapeId="0">
      <text>
        <r>
          <rPr>
            <b/>
            <sz val="8"/>
            <color indexed="81"/>
            <rFont val="Tahoma"/>
            <family val="2"/>
            <charset val="238"/>
          </rPr>
          <t>Escort:</t>
        </r>
        <r>
          <rPr>
            <sz val="8"/>
            <color indexed="81"/>
            <rFont val="Tahoma"/>
            <family val="2"/>
            <charset val="238"/>
          </rPr>
          <t xml:space="preserve">
Denumirea operatorului economic</t>
        </r>
      </text>
    </comment>
    <comment ref="J10" authorId="0" shapeId="0">
      <text>
        <r>
          <rPr>
            <b/>
            <sz val="8"/>
            <color indexed="81"/>
            <rFont val="Tahoma"/>
            <family val="2"/>
            <charset val="238"/>
          </rPr>
          <t>Escort:</t>
        </r>
        <r>
          <rPr>
            <sz val="8"/>
            <color indexed="81"/>
            <rFont val="Tahoma"/>
            <family val="2"/>
            <charset val="238"/>
          </rPr>
          <t xml:space="preserve">
AS-autospeciale
AN-auto nespeciale
H - transport hidraulic
CF - cale ferata
A - altele</t>
        </r>
      </text>
    </comment>
    <comment ref="K10" authorId="0" shapeId="0">
      <text>
        <r>
          <rPr>
            <b/>
            <sz val="8"/>
            <color indexed="81"/>
            <rFont val="Tahoma"/>
            <family val="2"/>
            <charset val="238"/>
          </rPr>
          <t>Escort:</t>
        </r>
        <r>
          <rPr>
            <sz val="8"/>
            <color indexed="81"/>
            <rFont val="Tahoma"/>
            <family val="2"/>
            <charset val="238"/>
          </rPr>
          <t xml:space="preserve">
DO-depozitul de deseuri
I - incinerare in scopul eliminarii</t>
        </r>
      </text>
    </comment>
    <comment ref="L10" authorId="0" shapeId="0">
      <text>
        <r>
          <rPr>
            <b/>
            <sz val="8"/>
            <color indexed="81"/>
            <rFont val="Tahoma"/>
            <family val="2"/>
            <charset val="238"/>
          </rPr>
          <t>Escort:</t>
        </r>
        <r>
          <rPr>
            <sz val="8"/>
            <color indexed="81"/>
            <rFont val="Tahoma"/>
            <family val="2"/>
            <charset val="238"/>
          </rPr>
          <t xml:space="preserve">
Denumirea operatorului economic</t>
        </r>
      </text>
    </comment>
    <comment ref="O10" authorId="0" shapeId="0">
      <text>
        <r>
          <rPr>
            <b/>
            <sz val="8"/>
            <color indexed="81"/>
            <rFont val="Tahoma"/>
            <family val="2"/>
            <charset val="238"/>
          </rPr>
          <t>Escort:</t>
        </r>
        <r>
          <rPr>
            <sz val="8"/>
            <color indexed="81"/>
            <rFont val="Tahoma"/>
            <family val="2"/>
            <charset val="238"/>
          </rPr>
          <t xml:space="preserve">
Denumirea operatorului economic</t>
        </r>
      </text>
    </comment>
    <comment ref="Q10" authorId="0" shapeId="0">
      <text>
        <r>
          <rPr>
            <b/>
            <sz val="8"/>
            <color indexed="81"/>
            <rFont val="Tahoma"/>
            <family val="2"/>
            <charset val="238"/>
          </rPr>
          <t>Escort:</t>
        </r>
        <r>
          <rPr>
            <sz val="8"/>
            <color indexed="81"/>
            <rFont val="Tahoma"/>
            <family val="2"/>
            <charset val="238"/>
          </rPr>
          <t xml:space="preserve">
RM-recipient metalic
RP-recipient plastic
BZ-bazin decantor
CT-container transportabil
CF-container fix
S-saci
PD-platforma de deshidratare
VN-in vrac, neacoperit
VA- in vrac, incinta acoperita
RL-recipient lemn
A-altele</t>
        </r>
      </text>
    </comment>
    <comment ref="A12" authorId="1" shapeId="0">
      <text>
        <r>
          <rPr>
            <b/>
            <sz val="8"/>
            <color indexed="81"/>
            <rFont val="Tahoma"/>
            <family val="2"/>
            <charset val="238"/>
          </rPr>
          <t>Mada:</t>
        </r>
        <r>
          <rPr>
            <sz val="8"/>
            <color indexed="81"/>
            <rFont val="Tahoma"/>
            <family val="2"/>
            <charset val="238"/>
          </rPr>
          <t xml:space="preserve">
Stoc precedent - cantitatea care se regaseste RS (ramas in stoc) in luna precedeta, la fiecare tip in parte. Celulele sunt setate sa preia automat valorile care se regasesc la RS luna precedenta.
Aceasta valoare care este afisata la fiecare cod trebuie luata in calcul la partea de T-tratare, DO- depozitare, I-incinerare, RS-ramas in stoc, in functie de obtiunile codului de deseuri (unele se pot trata, altele doar incinera, etc.). Cantitatea nu se va trece la G-generat (deoarece  nu s-a produs in luna in curs).</t>
        </r>
      </text>
    </comment>
    <comment ref="C13" authorId="0" shapeId="0">
      <text>
        <r>
          <rPr>
            <b/>
            <sz val="8"/>
            <color indexed="81"/>
            <rFont val="Tahoma"/>
            <family val="2"/>
            <charset val="238"/>
          </rPr>
          <t>Escort:</t>
        </r>
        <r>
          <rPr>
            <sz val="8"/>
            <color indexed="81"/>
            <rFont val="Tahoma"/>
            <family val="2"/>
            <charset val="238"/>
          </rPr>
          <t xml:space="preserve">
deseuri intepatoare-taietoare infectioase si neinfectioase</t>
        </r>
      </text>
    </comment>
    <comment ref="M13" authorId="1" shapeId="0">
      <text>
        <r>
          <rPr>
            <sz val="8"/>
            <color indexed="81"/>
            <rFont val="Tahoma"/>
            <family val="2"/>
            <charset val="238"/>
          </rPr>
          <t xml:space="preserve">Nu se vor trece cantitatile de vazut nota explicativa 
</t>
        </r>
      </text>
    </comment>
    <comment ref="C14" authorId="0" shapeId="0">
      <text>
        <r>
          <rPr>
            <b/>
            <sz val="8"/>
            <color indexed="81"/>
            <rFont val="Tahoma"/>
            <family val="2"/>
            <charset val="238"/>
          </rPr>
          <t>Escort:</t>
        </r>
        <r>
          <rPr>
            <sz val="8"/>
            <color indexed="81"/>
            <rFont val="Tahoma"/>
            <family val="2"/>
            <charset val="238"/>
          </rPr>
          <t xml:space="preserve">
deseuri anatomo-patologice</t>
        </r>
      </text>
    </comment>
    <comment ref="F14" authorId="1" shapeId="0">
      <text>
        <r>
          <rPr>
            <sz val="8"/>
            <color indexed="81"/>
            <rFont val="Tahoma"/>
            <family val="2"/>
            <charset val="238"/>
          </rPr>
          <t xml:space="preserve">
Aceasta categorie de deseuri nu se trateaza</t>
        </r>
      </text>
    </comment>
    <comment ref="M14" authorId="1" shapeId="0">
      <text>
        <r>
          <rPr>
            <sz val="8"/>
            <color indexed="81"/>
            <rFont val="Tahoma"/>
            <family val="2"/>
            <charset val="238"/>
          </rPr>
          <t xml:space="preserve">Nu se vor trece cantitatile de vazut nota explicativa </t>
        </r>
      </text>
    </comment>
    <comment ref="C15" authorId="0" shapeId="0">
      <text>
        <r>
          <rPr>
            <b/>
            <sz val="8"/>
            <color indexed="81"/>
            <rFont val="Tahoma"/>
            <family val="2"/>
            <charset val="238"/>
          </rPr>
          <t>Escort:</t>
        </r>
        <r>
          <rPr>
            <sz val="8"/>
            <color indexed="81"/>
            <rFont val="Tahoma"/>
            <family val="2"/>
            <charset val="238"/>
          </rPr>
          <t xml:space="preserve">
deseuri infectioase solide, material moale</t>
        </r>
      </text>
    </comment>
    <comment ref="M15" authorId="1" shapeId="0">
      <text>
        <r>
          <rPr>
            <sz val="8"/>
            <color indexed="81"/>
            <rFont val="Tahoma"/>
            <family val="2"/>
            <charset val="238"/>
          </rPr>
          <t xml:space="preserve">Nu se vor trece cantitatile de vazut nota explicativa 
</t>
        </r>
      </text>
    </comment>
    <comment ref="C16" authorId="0" shapeId="0">
      <text>
        <r>
          <rPr>
            <b/>
            <sz val="8"/>
            <color indexed="81"/>
            <rFont val="Tahoma"/>
            <family val="2"/>
            <charset val="238"/>
          </rPr>
          <t>Escort:</t>
        </r>
        <r>
          <rPr>
            <sz val="8"/>
            <color indexed="81"/>
            <rFont val="Tahoma"/>
            <family val="2"/>
            <charset val="238"/>
          </rPr>
          <t xml:space="preserve">
deseuri care nu necesita masuri speciale privind prevenirea infectiilor</t>
        </r>
      </text>
    </comment>
    <comment ref="C17" authorId="0" shapeId="0">
      <text>
        <r>
          <rPr>
            <b/>
            <sz val="8"/>
            <color indexed="81"/>
            <rFont val="Tahoma"/>
            <family val="2"/>
            <charset val="238"/>
          </rPr>
          <t>Escort:</t>
        </r>
        <r>
          <rPr>
            <sz val="8"/>
            <color indexed="81"/>
            <rFont val="Tahoma"/>
            <family val="2"/>
            <charset val="238"/>
          </rPr>
          <t xml:space="preserve">
deseuri chimice periculoase</t>
        </r>
      </text>
    </comment>
    <comment ref="M17" authorId="1" shapeId="0">
      <text>
        <r>
          <rPr>
            <sz val="8"/>
            <color indexed="81"/>
            <rFont val="Tahoma"/>
            <family val="2"/>
            <charset val="238"/>
          </rPr>
          <t xml:space="preserve">Nu se vor trece cantitatile de vazut nota explicativa 
</t>
        </r>
      </text>
    </comment>
    <comment ref="C18" authorId="0" shapeId="0">
      <text>
        <r>
          <rPr>
            <b/>
            <sz val="8"/>
            <color indexed="81"/>
            <rFont val="Tahoma"/>
            <family val="2"/>
            <charset val="238"/>
          </rPr>
          <t>Escort:</t>
        </r>
        <r>
          <rPr>
            <sz val="8"/>
            <color indexed="81"/>
            <rFont val="Tahoma"/>
            <family val="2"/>
            <charset val="238"/>
          </rPr>
          <t xml:space="preserve">
deseuri chimice nepericuloase</t>
        </r>
      </text>
    </comment>
    <comment ref="M18" authorId="1" shapeId="0">
      <text>
        <r>
          <rPr>
            <sz val="8"/>
            <color indexed="81"/>
            <rFont val="Tahoma"/>
            <family val="2"/>
            <charset val="238"/>
          </rPr>
          <t xml:space="preserve">Nu se vor trece cantitatile de vazut nota explicativa 
</t>
        </r>
      </text>
    </comment>
    <comment ref="C19" authorId="0" shapeId="0">
      <text>
        <r>
          <rPr>
            <sz val="8"/>
            <color indexed="81"/>
            <rFont val="Tahoma"/>
            <family val="2"/>
            <charset val="238"/>
          </rPr>
          <t xml:space="preserve">
medicamente expirate sau/si reziduu de citotoxice si citostatice, deseuri rezultate de la aplicarea tratamentelor cu citotoxice si citostatice</t>
        </r>
      </text>
    </comment>
    <comment ref="F19" authorId="1" shapeId="0">
      <text>
        <r>
          <rPr>
            <sz val="8"/>
            <color indexed="81"/>
            <rFont val="Tahoma"/>
            <family val="2"/>
            <charset val="238"/>
          </rPr>
          <t xml:space="preserve">
Aceasta categorie de deseuri nu se trateaza</t>
        </r>
      </text>
    </comment>
    <comment ref="M19" authorId="1" shapeId="0">
      <text>
        <r>
          <rPr>
            <sz val="8"/>
            <color indexed="81"/>
            <rFont val="Tahoma"/>
            <family val="2"/>
            <charset val="238"/>
          </rPr>
          <t xml:space="preserve">Nu se vor trece cantitatile de vazut nota explicativa 
</t>
        </r>
      </text>
    </comment>
    <comment ref="C20" authorId="0" shapeId="0">
      <text>
        <r>
          <rPr>
            <b/>
            <sz val="8"/>
            <color indexed="81"/>
            <rFont val="Tahoma"/>
            <family val="2"/>
            <charset val="238"/>
          </rPr>
          <t>Escort:</t>
        </r>
        <r>
          <rPr>
            <sz val="8"/>
            <color indexed="81"/>
            <rFont val="Tahoma"/>
            <family val="2"/>
            <charset val="238"/>
          </rPr>
          <t xml:space="preserve">
medicamente expirate sau/si reziduu de citotoxice si citostatice, deseuri rezultate de la aplicarea tratamentelor cu citotoxice si citostatice</t>
        </r>
      </text>
    </comment>
    <comment ref="C21" authorId="0" shapeId="0">
      <text>
        <r>
          <rPr>
            <b/>
            <sz val="8"/>
            <color indexed="81"/>
            <rFont val="Tahoma"/>
            <family val="2"/>
            <charset val="238"/>
          </rPr>
          <t>Escort:</t>
        </r>
        <r>
          <rPr>
            <sz val="8"/>
            <color indexed="81"/>
            <rFont val="Tahoma"/>
            <family val="2"/>
            <charset val="238"/>
          </rPr>
          <t xml:space="preserve">
deseuri de medicamente, altele decat citotoxice si citostatice</t>
        </r>
      </text>
    </comment>
    <comment ref="F21" authorId="1" shapeId="0">
      <text>
        <r>
          <rPr>
            <sz val="8"/>
            <color indexed="81"/>
            <rFont val="Tahoma"/>
            <family val="2"/>
            <charset val="238"/>
          </rPr>
          <t xml:space="preserve">
Aceasta categorie de deseuri nu se trateaza</t>
        </r>
      </text>
    </comment>
    <comment ref="M21" authorId="1" shapeId="0">
      <text>
        <r>
          <rPr>
            <sz val="8"/>
            <color indexed="81"/>
            <rFont val="Tahoma"/>
            <family val="2"/>
            <charset val="238"/>
          </rPr>
          <t xml:space="preserve">Nu se vor trece cantitatile de vazut nota explicativa 
</t>
        </r>
      </text>
    </comment>
    <comment ref="C22" authorId="0" shapeId="0">
      <text>
        <r>
          <rPr>
            <b/>
            <sz val="8"/>
            <color indexed="81"/>
            <rFont val="Tahoma"/>
            <family val="2"/>
            <charset val="238"/>
          </rPr>
          <t>Escort:</t>
        </r>
        <r>
          <rPr>
            <sz val="8"/>
            <color indexed="81"/>
            <rFont val="Tahoma"/>
            <family val="2"/>
            <charset val="238"/>
          </rPr>
          <t xml:space="preserve">
deseuri de medicamente, altele decat citotoxice si citostatice</t>
        </r>
      </text>
    </comment>
    <comment ref="C23" authorId="0" shapeId="0">
      <text>
        <r>
          <rPr>
            <sz val="8"/>
            <color indexed="81"/>
            <rFont val="Tahoma"/>
            <family val="2"/>
            <charset val="238"/>
          </rPr>
          <t>resturi de amalgam (mercur), dinti extrasi cu obturatii de amalgam, etc.</t>
        </r>
      </text>
    </comment>
    <comment ref="M23" authorId="1" shapeId="0">
      <text>
        <r>
          <rPr>
            <sz val="8"/>
            <color indexed="81"/>
            <rFont val="Tahoma"/>
            <family val="2"/>
            <charset val="238"/>
          </rPr>
          <t xml:space="preserve">Nu se vor trece cantitatile de vazut nota explicativa 
</t>
        </r>
      </text>
    </comment>
    <comment ref="N23" authorId="1" shapeId="0">
      <text>
        <r>
          <rPr>
            <b/>
            <sz val="8"/>
            <color indexed="81"/>
            <rFont val="Tahoma"/>
            <family val="2"/>
            <charset val="238"/>
          </rPr>
          <t>Aceasta categorie nu se incinereaza</t>
        </r>
        <r>
          <rPr>
            <sz val="8"/>
            <color indexed="81"/>
            <rFont val="Tahoma"/>
            <family val="2"/>
            <charset val="238"/>
          </rPr>
          <t xml:space="preserve">
</t>
        </r>
      </text>
    </comment>
    <comment ref="C25" authorId="1" shapeId="0">
      <text>
        <r>
          <rPr>
            <sz val="8"/>
            <color indexed="81"/>
            <rFont val="Tahoma"/>
            <family val="2"/>
            <charset val="238"/>
          </rPr>
          <t xml:space="preserve">Cantitate total de deseuri generata de unitatea sanitare
</t>
        </r>
      </text>
    </comment>
    <comment ref="E25" authorId="0" shapeId="0">
      <text>
        <r>
          <rPr>
            <b/>
            <sz val="8"/>
            <color indexed="81"/>
            <rFont val="Tahoma"/>
            <family val="2"/>
            <charset val="238"/>
          </rPr>
          <t>Escort:</t>
        </r>
        <r>
          <rPr>
            <sz val="8"/>
            <color indexed="81"/>
            <rFont val="Tahoma"/>
            <family val="2"/>
            <charset val="238"/>
          </rPr>
          <t xml:space="preserve">
deseuri intepatoare-taietoare infectioase si neinfectioase</t>
        </r>
      </text>
    </comment>
    <comment ref="G25" authorId="0" shapeId="0">
      <text>
        <r>
          <rPr>
            <b/>
            <sz val="8"/>
            <color indexed="81"/>
            <rFont val="Tahoma"/>
            <family val="2"/>
            <charset val="238"/>
          </rPr>
          <t>Escort:</t>
        </r>
        <r>
          <rPr>
            <sz val="8"/>
            <color indexed="81"/>
            <rFont val="Tahoma"/>
            <family val="2"/>
            <charset val="238"/>
          </rPr>
          <t xml:space="preserve">
deseuri anatomo-patologice</t>
        </r>
      </text>
    </comment>
    <comment ref="I25" authorId="0" shapeId="0">
      <text>
        <r>
          <rPr>
            <b/>
            <sz val="8"/>
            <color indexed="81"/>
            <rFont val="Tahoma"/>
            <family val="2"/>
            <charset val="238"/>
          </rPr>
          <t>Escort:</t>
        </r>
        <r>
          <rPr>
            <sz val="8"/>
            <color indexed="81"/>
            <rFont val="Tahoma"/>
            <family val="2"/>
            <charset val="238"/>
          </rPr>
          <t xml:space="preserve">
deseuri infectioase solide, material moale</t>
        </r>
      </text>
    </comment>
    <comment ref="J25" authorId="0" shapeId="0">
      <text>
        <r>
          <rPr>
            <b/>
            <sz val="8"/>
            <color indexed="81"/>
            <rFont val="Tahoma"/>
            <family val="2"/>
            <charset val="238"/>
          </rPr>
          <t>Escort:</t>
        </r>
        <r>
          <rPr>
            <sz val="8"/>
            <color indexed="81"/>
            <rFont val="Tahoma"/>
            <family val="2"/>
            <charset val="238"/>
          </rPr>
          <t xml:space="preserve">
deseuri care nu necesita masuri speciale privind prevenirea infectiilor</t>
        </r>
      </text>
    </comment>
    <comment ref="L25" authorId="0" shapeId="0">
      <text>
        <r>
          <rPr>
            <b/>
            <sz val="8"/>
            <color indexed="81"/>
            <rFont val="Tahoma"/>
            <family val="2"/>
            <charset val="238"/>
          </rPr>
          <t>Escort:</t>
        </r>
        <r>
          <rPr>
            <sz val="8"/>
            <color indexed="81"/>
            <rFont val="Tahoma"/>
            <family val="2"/>
            <charset val="238"/>
          </rPr>
          <t xml:space="preserve">
deseuri chimice periculoase</t>
        </r>
      </text>
    </comment>
    <comment ref="M25" authorId="1" shapeId="0">
      <text>
        <r>
          <rPr>
            <sz val="8"/>
            <color indexed="81"/>
            <rFont val="Tahoma"/>
            <family val="2"/>
            <charset val="238"/>
          </rPr>
          <t xml:space="preserve">deseuri chimice nepericuloase
</t>
        </r>
      </text>
    </comment>
    <comment ref="O25" authorId="0" shapeId="0">
      <text>
        <r>
          <rPr>
            <b/>
            <sz val="8"/>
            <color indexed="81"/>
            <rFont val="Tahoma"/>
            <family val="2"/>
            <charset val="238"/>
          </rPr>
          <t>Escort:</t>
        </r>
        <r>
          <rPr>
            <sz val="8"/>
            <color indexed="81"/>
            <rFont val="Tahoma"/>
            <family val="2"/>
            <charset val="238"/>
          </rPr>
          <t xml:space="preserve">
medicamente expirate sau/si reziduu de citotoxice si citostatice, deseuri rezultate de la aplicarea tratamentelor cu citotoxice si citostatice</t>
        </r>
      </text>
    </comment>
    <comment ref="P25" authorId="1" shapeId="0">
      <text>
        <r>
          <rPr>
            <sz val="8"/>
            <color indexed="81"/>
            <rFont val="Tahoma"/>
            <family val="2"/>
            <charset val="238"/>
          </rPr>
          <t xml:space="preserve">deseuri de medicamente, altele decat citotoxice si citostatice
</t>
        </r>
      </text>
    </comment>
    <comment ref="R25" authorId="0" shapeId="0">
      <text>
        <r>
          <rPr>
            <sz val="8"/>
            <color indexed="81"/>
            <rFont val="Tahoma"/>
            <family val="2"/>
            <charset val="238"/>
          </rPr>
          <t>resturi de amalgam (mercur), dinti extrasi cu obturatii de amalgam, etc.</t>
        </r>
      </text>
    </comment>
    <comment ref="D26" authorId="1" shapeId="0">
      <text>
        <r>
          <rPr>
            <sz val="8"/>
            <color indexed="81"/>
            <rFont val="Tahoma"/>
            <family val="2"/>
            <charset val="238"/>
          </rPr>
          <t xml:space="preserve">Procent din cantitatea generat pentru fiecare tip de deseu
</t>
        </r>
      </text>
    </comment>
    <comment ref="D27" authorId="1" shapeId="0">
      <text>
        <r>
          <rPr>
            <sz val="8"/>
            <color indexed="81"/>
            <rFont val="Tahoma"/>
            <family val="2"/>
            <charset val="238"/>
          </rPr>
          <t>Procent din cantitatea de deseuri infectioase generate, coduri:
180101(180103*)
180102(180103*)
180103*</t>
        </r>
      </text>
    </comment>
    <comment ref="E27" authorId="1" shapeId="0">
      <text>
        <r>
          <rPr>
            <sz val="8"/>
            <color indexed="81"/>
            <rFont val="Tahoma"/>
            <family val="2"/>
            <charset val="238"/>
          </rPr>
          <t xml:space="preserve">Procent deseuri infectioase generate la nivelul unitatii sanitare
</t>
        </r>
      </text>
    </comment>
    <comment ref="I27" authorId="1" shapeId="0">
      <text>
        <r>
          <rPr>
            <sz val="8"/>
            <color indexed="81"/>
            <rFont val="Tahoma"/>
            <family val="2"/>
            <charset val="238"/>
          </rPr>
          <t xml:space="preserve">Procent deseuri infectioase tratate
</t>
        </r>
      </text>
    </comment>
    <comment ref="L27" authorId="1" shapeId="0">
      <text>
        <r>
          <rPr>
            <sz val="8"/>
            <color indexed="81"/>
            <rFont val="Tahoma"/>
            <family val="2"/>
            <charset val="238"/>
          </rPr>
          <t xml:space="preserve">
Procent deseuri infectioase incinerate</t>
        </r>
      </text>
    </comment>
    <comment ref="O27" authorId="1" shapeId="0">
      <text>
        <r>
          <rPr>
            <sz val="8"/>
            <color indexed="81"/>
            <rFont val="Tahoma"/>
            <family val="2"/>
            <charset val="238"/>
          </rPr>
          <t xml:space="preserve">Procent deseuri infectioase ramase in stoc
</t>
        </r>
      </text>
    </comment>
  </commentList>
</comments>
</file>

<file path=xl/comments12.xml><?xml version="1.0" encoding="utf-8"?>
<comments xmlns="http://schemas.openxmlformats.org/spreadsheetml/2006/main">
  <authors>
    <author>Escort</author>
    <author>Mada</author>
  </authors>
  <commentList>
    <comment ref="B1" authorId="0" shapeId="0">
      <text>
        <r>
          <rPr>
            <b/>
            <sz val="8"/>
            <color indexed="81"/>
            <rFont val="Tahoma"/>
            <family val="2"/>
            <charset val="238"/>
          </rPr>
          <t>Escort:</t>
        </r>
        <r>
          <rPr>
            <sz val="8"/>
            <color indexed="81"/>
            <rFont val="Tahoma"/>
            <family val="2"/>
            <charset val="238"/>
          </rPr>
          <t xml:space="preserve">
Se raporteaza de catre unitatea sanitara (in format electronic) pana la data de 15 a lunii ulterioare celei pt care se intocmeste raportarea. Ex. Pt luna ianuarie se va raporta pana 15 februarie</t>
        </r>
      </text>
    </comment>
    <comment ref="K5" authorId="0" shapeId="0">
      <text>
        <r>
          <rPr>
            <b/>
            <sz val="8"/>
            <color indexed="81"/>
            <rFont val="Tahoma"/>
            <family val="2"/>
            <charset val="238"/>
          </rPr>
          <t>Escort:</t>
        </r>
        <r>
          <rPr>
            <sz val="8"/>
            <color indexed="81"/>
            <rFont val="Tahoma"/>
            <family val="2"/>
            <charset val="238"/>
          </rPr>
          <t xml:space="preserve">
Suma numarului de paturi ocupate in fiecare zi, pe parcursul lunii respective</t>
        </r>
        <r>
          <rPr>
            <b/>
            <sz val="8"/>
            <color indexed="81"/>
            <rFont val="Tahoma"/>
            <family val="2"/>
            <charset val="238"/>
          </rPr>
          <t xml:space="preserve"> </t>
        </r>
      </text>
    </comment>
    <comment ref="K6" authorId="0" shapeId="0">
      <text>
        <r>
          <rPr>
            <b/>
            <sz val="8"/>
            <color indexed="81"/>
            <rFont val="Tahoma"/>
            <family val="2"/>
            <charset val="238"/>
          </rPr>
          <t>Escort:</t>
        </r>
        <r>
          <rPr>
            <sz val="8"/>
            <color indexed="81"/>
            <rFont val="Tahoma"/>
            <family val="2"/>
            <charset val="238"/>
          </rPr>
          <t xml:space="preserve">
Nr de pacienti/consulatii/proceduri se va completa in cazul centrelor de dializa sau cabinete
</t>
        </r>
      </text>
    </comment>
    <comment ref="R8" authorId="1" shapeId="0">
      <text>
        <r>
          <rPr>
            <sz val="8"/>
            <color indexed="81"/>
            <rFont val="Tahoma"/>
            <family val="2"/>
            <charset val="238"/>
          </rPr>
          <t xml:space="preserve">In cazul in care apare GRESIT trebuie verificat in primul rand daca ati luat in calcul cantitatea care se regaseste la </t>
        </r>
        <r>
          <rPr>
            <b/>
            <sz val="8"/>
            <color indexed="81"/>
            <rFont val="Tahoma"/>
            <family val="2"/>
            <charset val="238"/>
          </rPr>
          <t>SP</t>
        </r>
        <r>
          <rPr>
            <sz val="8"/>
            <color indexed="81"/>
            <rFont val="Tahoma"/>
            <family val="2"/>
            <charset val="238"/>
          </rPr>
          <t xml:space="preserve"> (sold precedent). aceasta trebuie luata in calcul la partea de T-tratare, DO- depozitare, I-incinerare, RS-ramas in stoc, in functie de obtiunile codului de deseu. Valoarea nu se va trece la G-generat (deoarece  nu s-a produs in luna in curs).
Dupa care se va analiza daca cantitatea este dublata ex. aceeasi cantitate s-a trecut la tratare si la incinerare</t>
        </r>
      </text>
    </comment>
    <comment ref="E10" authorId="0" shapeId="0">
      <text>
        <r>
          <rPr>
            <b/>
            <sz val="8"/>
            <color indexed="81"/>
            <rFont val="Tahoma"/>
            <family val="2"/>
            <charset val="238"/>
          </rPr>
          <t>Mada:</t>
        </r>
        <r>
          <rPr>
            <sz val="8"/>
            <color indexed="81"/>
            <rFont val="Tahoma"/>
            <family val="2"/>
            <charset val="238"/>
          </rPr>
          <t xml:space="preserve">
RM-recipient metalic
RP-recipient plastic
RL-recipient lemn
SG-sac galben
SN-sac negru
CCS-cutie de catron cu sac in interior
A- altele</t>
        </r>
      </text>
    </comment>
    <comment ref="G10" authorId="0" shapeId="0">
      <text>
        <r>
          <rPr>
            <b/>
            <sz val="8"/>
            <color indexed="81"/>
            <rFont val="Tahoma"/>
            <family val="2"/>
            <charset val="238"/>
          </rPr>
          <t>Escort:</t>
        </r>
        <r>
          <rPr>
            <sz val="8"/>
            <color indexed="81"/>
            <rFont val="Tahoma"/>
            <family val="2"/>
            <charset val="238"/>
          </rPr>
          <t xml:space="preserve">
TM-tratare mecanica
TC-tratare chimica
TMC-tratare mecano-chimica
TB-tratare biochimica
D-deshidratare
TT-tratare termica prin decontaminare termica la temp. scazute
A-altele</t>
        </r>
      </text>
    </comment>
    <comment ref="H10" authorId="0" shapeId="0">
      <text>
        <r>
          <rPr>
            <b/>
            <sz val="8"/>
            <color indexed="81"/>
            <rFont val="Tahoma"/>
            <family val="2"/>
            <charset val="238"/>
          </rPr>
          <t>Escort:</t>
        </r>
        <r>
          <rPr>
            <sz val="8"/>
            <color indexed="81"/>
            <rFont val="Tahoma"/>
            <family val="2"/>
            <charset val="238"/>
          </rPr>
          <t xml:space="preserve">
E-in vederea eliminarii</t>
        </r>
      </text>
    </comment>
    <comment ref="I10" authorId="0" shapeId="0">
      <text>
        <r>
          <rPr>
            <b/>
            <sz val="8"/>
            <color indexed="81"/>
            <rFont val="Tahoma"/>
            <family val="2"/>
            <charset val="238"/>
          </rPr>
          <t>Escort:</t>
        </r>
        <r>
          <rPr>
            <sz val="8"/>
            <color indexed="81"/>
            <rFont val="Tahoma"/>
            <family val="2"/>
            <charset val="238"/>
          </rPr>
          <t xml:space="preserve">
Denumirea operatorului economic</t>
        </r>
      </text>
    </comment>
    <comment ref="J10" authorId="0" shapeId="0">
      <text>
        <r>
          <rPr>
            <b/>
            <sz val="8"/>
            <color indexed="81"/>
            <rFont val="Tahoma"/>
            <family val="2"/>
            <charset val="238"/>
          </rPr>
          <t>Escort:</t>
        </r>
        <r>
          <rPr>
            <sz val="8"/>
            <color indexed="81"/>
            <rFont val="Tahoma"/>
            <family val="2"/>
            <charset val="238"/>
          </rPr>
          <t xml:space="preserve">
AS-autospeciale
AN-auto nespeciale
H - transport hidraulic
CF - cale ferata
A - altele</t>
        </r>
      </text>
    </comment>
    <comment ref="K10" authorId="0" shapeId="0">
      <text>
        <r>
          <rPr>
            <b/>
            <sz val="8"/>
            <color indexed="81"/>
            <rFont val="Tahoma"/>
            <family val="2"/>
            <charset val="238"/>
          </rPr>
          <t>Escort:</t>
        </r>
        <r>
          <rPr>
            <sz val="8"/>
            <color indexed="81"/>
            <rFont val="Tahoma"/>
            <family val="2"/>
            <charset val="238"/>
          </rPr>
          <t xml:space="preserve">
DO-depozitul de deseuri
I - incinerare in scopul eliminarii</t>
        </r>
      </text>
    </comment>
    <comment ref="L10" authorId="0" shapeId="0">
      <text>
        <r>
          <rPr>
            <b/>
            <sz val="8"/>
            <color indexed="81"/>
            <rFont val="Tahoma"/>
            <family val="2"/>
            <charset val="238"/>
          </rPr>
          <t>Escort:</t>
        </r>
        <r>
          <rPr>
            <sz val="8"/>
            <color indexed="81"/>
            <rFont val="Tahoma"/>
            <family val="2"/>
            <charset val="238"/>
          </rPr>
          <t xml:space="preserve">
Denumirea operatorului economic</t>
        </r>
      </text>
    </comment>
    <comment ref="O10" authorId="0" shapeId="0">
      <text>
        <r>
          <rPr>
            <b/>
            <sz val="8"/>
            <color indexed="81"/>
            <rFont val="Tahoma"/>
            <family val="2"/>
            <charset val="238"/>
          </rPr>
          <t>Escort:</t>
        </r>
        <r>
          <rPr>
            <sz val="8"/>
            <color indexed="81"/>
            <rFont val="Tahoma"/>
            <family val="2"/>
            <charset val="238"/>
          </rPr>
          <t xml:space="preserve">
Denumirea operatorului economic</t>
        </r>
      </text>
    </comment>
    <comment ref="Q10" authorId="0" shapeId="0">
      <text>
        <r>
          <rPr>
            <b/>
            <sz val="8"/>
            <color indexed="81"/>
            <rFont val="Tahoma"/>
            <family val="2"/>
            <charset val="238"/>
          </rPr>
          <t>Escort:</t>
        </r>
        <r>
          <rPr>
            <sz val="8"/>
            <color indexed="81"/>
            <rFont val="Tahoma"/>
            <family val="2"/>
            <charset val="238"/>
          </rPr>
          <t xml:space="preserve">
RM-recipient metalic
RP-recipient plastic
BZ-bazin decantor
CT-container transportabil
CF-container fix
S-saci
PD-platforma de deshidratare
VN-in vrac, neacoperit
VA- in vrac, incinta acoperita
RL-recipient lemn
A-altele</t>
        </r>
      </text>
    </comment>
    <comment ref="A12" authorId="1" shapeId="0">
      <text>
        <r>
          <rPr>
            <b/>
            <sz val="8"/>
            <color indexed="81"/>
            <rFont val="Tahoma"/>
            <family val="2"/>
            <charset val="238"/>
          </rPr>
          <t>Mada:</t>
        </r>
        <r>
          <rPr>
            <sz val="8"/>
            <color indexed="81"/>
            <rFont val="Tahoma"/>
            <family val="2"/>
            <charset val="238"/>
          </rPr>
          <t xml:space="preserve">
Stoc precedent - cantitatea care se regaseste RS (ramas in stoc) in luna precedeta, la fiecare tip in parte. Celulele sunt setate sa preia automat valorile care se regasesc la RS luna precedenta.
Aceasta valoare care este afisata la fiecare cod trebuie luata in calcul la partea de T-tratare, DO- depozitare, I-incinerare, RS-ramas in stoc, in functie de obtiunile codului de deseuri (unele se pot trata, altele doar incinera, etc.). Cantitatea nu se va trece la G-generat (deoarece  nu s-a produs in luna in curs).</t>
        </r>
      </text>
    </comment>
    <comment ref="C13" authorId="0" shapeId="0">
      <text>
        <r>
          <rPr>
            <b/>
            <sz val="8"/>
            <color indexed="81"/>
            <rFont val="Tahoma"/>
            <family val="2"/>
            <charset val="238"/>
          </rPr>
          <t>Escort:</t>
        </r>
        <r>
          <rPr>
            <sz val="8"/>
            <color indexed="81"/>
            <rFont val="Tahoma"/>
            <family val="2"/>
            <charset val="238"/>
          </rPr>
          <t xml:space="preserve">
deseuri intepatoare-taietoare infectioase si neinfectioase</t>
        </r>
      </text>
    </comment>
    <comment ref="M13" authorId="1" shapeId="0">
      <text>
        <r>
          <rPr>
            <sz val="8"/>
            <color indexed="81"/>
            <rFont val="Tahoma"/>
            <family val="2"/>
            <charset val="238"/>
          </rPr>
          <t xml:space="preserve">Nu se vor trece cantitatile de vazut nota explicativa 
</t>
        </r>
      </text>
    </comment>
    <comment ref="C14" authorId="0" shapeId="0">
      <text>
        <r>
          <rPr>
            <b/>
            <sz val="8"/>
            <color indexed="81"/>
            <rFont val="Tahoma"/>
            <family val="2"/>
            <charset val="238"/>
          </rPr>
          <t>Escort:</t>
        </r>
        <r>
          <rPr>
            <sz val="8"/>
            <color indexed="81"/>
            <rFont val="Tahoma"/>
            <family val="2"/>
            <charset val="238"/>
          </rPr>
          <t xml:space="preserve">
deseuri anatomo-patologice</t>
        </r>
      </text>
    </comment>
    <comment ref="F14" authorId="1" shapeId="0">
      <text>
        <r>
          <rPr>
            <sz val="8"/>
            <color indexed="81"/>
            <rFont val="Tahoma"/>
            <family val="2"/>
            <charset val="238"/>
          </rPr>
          <t xml:space="preserve">
Aceasta categorie de deseuri nu se trateaza</t>
        </r>
      </text>
    </comment>
    <comment ref="M14" authorId="1" shapeId="0">
      <text>
        <r>
          <rPr>
            <sz val="8"/>
            <color indexed="81"/>
            <rFont val="Tahoma"/>
            <family val="2"/>
            <charset val="238"/>
          </rPr>
          <t xml:space="preserve">Nu se vor trece cantitatile de vazut nota explicativa </t>
        </r>
      </text>
    </comment>
    <comment ref="C15" authorId="0" shapeId="0">
      <text>
        <r>
          <rPr>
            <b/>
            <sz val="8"/>
            <color indexed="81"/>
            <rFont val="Tahoma"/>
            <family val="2"/>
            <charset val="238"/>
          </rPr>
          <t>Escort:</t>
        </r>
        <r>
          <rPr>
            <sz val="8"/>
            <color indexed="81"/>
            <rFont val="Tahoma"/>
            <family val="2"/>
            <charset val="238"/>
          </rPr>
          <t xml:space="preserve">
deseuri infectioase solide, material moale</t>
        </r>
      </text>
    </comment>
    <comment ref="M15" authorId="1" shapeId="0">
      <text>
        <r>
          <rPr>
            <sz val="8"/>
            <color indexed="81"/>
            <rFont val="Tahoma"/>
            <family val="2"/>
            <charset val="238"/>
          </rPr>
          <t xml:space="preserve">Nu se vor trece cantitatile de vazut nota explicativa 
</t>
        </r>
      </text>
    </comment>
    <comment ref="C16" authorId="0" shapeId="0">
      <text>
        <r>
          <rPr>
            <b/>
            <sz val="8"/>
            <color indexed="81"/>
            <rFont val="Tahoma"/>
            <family val="2"/>
            <charset val="238"/>
          </rPr>
          <t>Escort:</t>
        </r>
        <r>
          <rPr>
            <sz val="8"/>
            <color indexed="81"/>
            <rFont val="Tahoma"/>
            <family val="2"/>
            <charset val="238"/>
          </rPr>
          <t xml:space="preserve">
deseuri care nu necesita masuri speciale privind prevenirea infectiilor</t>
        </r>
      </text>
    </comment>
    <comment ref="C17" authorId="0" shapeId="0">
      <text>
        <r>
          <rPr>
            <b/>
            <sz val="8"/>
            <color indexed="81"/>
            <rFont val="Tahoma"/>
            <family val="2"/>
            <charset val="238"/>
          </rPr>
          <t>Escort:</t>
        </r>
        <r>
          <rPr>
            <sz val="8"/>
            <color indexed="81"/>
            <rFont val="Tahoma"/>
            <family val="2"/>
            <charset val="238"/>
          </rPr>
          <t xml:space="preserve">
deseuri chimice periculoase</t>
        </r>
      </text>
    </comment>
    <comment ref="M17" authorId="1" shapeId="0">
      <text>
        <r>
          <rPr>
            <sz val="8"/>
            <color indexed="81"/>
            <rFont val="Tahoma"/>
            <family val="2"/>
            <charset val="238"/>
          </rPr>
          <t xml:space="preserve">Nu se vor trece cantitatile de vazut nota explicativa 
</t>
        </r>
      </text>
    </comment>
    <comment ref="C18" authorId="0" shapeId="0">
      <text>
        <r>
          <rPr>
            <b/>
            <sz val="8"/>
            <color indexed="81"/>
            <rFont val="Tahoma"/>
            <family val="2"/>
            <charset val="238"/>
          </rPr>
          <t>Escort:</t>
        </r>
        <r>
          <rPr>
            <sz val="8"/>
            <color indexed="81"/>
            <rFont val="Tahoma"/>
            <family val="2"/>
            <charset val="238"/>
          </rPr>
          <t xml:space="preserve">
deseuri chimice nepericuloase</t>
        </r>
      </text>
    </comment>
    <comment ref="M18" authorId="1" shapeId="0">
      <text>
        <r>
          <rPr>
            <sz val="8"/>
            <color indexed="81"/>
            <rFont val="Tahoma"/>
            <family val="2"/>
            <charset val="238"/>
          </rPr>
          <t xml:space="preserve">Nu se vor trece cantitatile de vazut nota explicativa 
</t>
        </r>
      </text>
    </comment>
    <comment ref="C19" authorId="0" shapeId="0">
      <text>
        <r>
          <rPr>
            <sz val="8"/>
            <color indexed="81"/>
            <rFont val="Tahoma"/>
            <family val="2"/>
            <charset val="238"/>
          </rPr>
          <t xml:space="preserve">
medicamente expirate sau/si reziduu de citotoxice si citostatice, deseuri rezultate de la aplicarea tratamentelor cu citotoxice si citostatice</t>
        </r>
      </text>
    </comment>
    <comment ref="F19" authorId="1" shapeId="0">
      <text>
        <r>
          <rPr>
            <sz val="8"/>
            <color indexed="81"/>
            <rFont val="Tahoma"/>
            <family val="2"/>
            <charset val="238"/>
          </rPr>
          <t xml:space="preserve">
Aceasta categorie de deseuri nu se trateaza</t>
        </r>
      </text>
    </comment>
    <comment ref="M19" authorId="1" shapeId="0">
      <text>
        <r>
          <rPr>
            <sz val="8"/>
            <color indexed="81"/>
            <rFont val="Tahoma"/>
            <family val="2"/>
            <charset val="238"/>
          </rPr>
          <t xml:space="preserve">Nu se vor trece cantitatile de vazut nota explicativa 
</t>
        </r>
      </text>
    </comment>
    <comment ref="C20" authorId="0" shapeId="0">
      <text>
        <r>
          <rPr>
            <b/>
            <sz val="8"/>
            <color indexed="81"/>
            <rFont val="Tahoma"/>
            <family val="2"/>
            <charset val="238"/>
          </rPr>
          <t>Escort:</t>
        </r>
        <r>
          <rPr>
            <sz val="8"/>
            <color indexed="81"/>
            <rFont val="Tahoma"/>
            <family val="2"/>
            <charset val="238"/>
          </rPr>
          <t xml:space="preserve">
medicamente expirate sau/si reziduu de citotoxice si citostatice, deseuri rezultate de la aplicarea tratamentelor cu citotoxice si citostatice</t>
        </r>
      </text>
    </comment>
    <comment ref="C21" authorId="0" shapeId="0">
      <text>
        <r>
          <rPr>
            <b/>
            <sz val="8"/>
            <color indexed="81"/>
            <rFont val="Tahoma"/>
            <family val="2"/>
            <charset val="238"/>
          </rPr>
          <t>Escort:</t>
        </r>
        <r>
          <rPr>
            <sz val="8"/>
            <color indexed="81"/>
            <rFont val="Tahoma"/>
            <family val="2"/>
            <charset val="238"/>
          </rPr>
          <t xml:space="preserve">
deseuri de medicamente, altele decat citotoxice si citostatice</t>
        </r>
      </text>
    </comment>
    <comment ref="F21" authorId="1" shapeId="0">
      <text>
        <r>
          <rPr>
            <sz val="8"/>
            <color indexed="81"/>
            <rFont val="Tahoma"/>
            <family val="2"/>
            <charset val="238"/>
          </rPr>
          <t xml:space="preserve">
Aceasta categorie de deseuri nu se trateaza</t>
        </r>
      </text>
    </comment>
    <comment ref="M21" authorId="1" shapeId="0">
      <text>
        <r>
          <rPr>
            <sz val="8"/>
            <color indexed="81"/>
            <rFont val="Tahoma"/>
            <family val="2"/>
            <charset val="238"/>
          </rPr>
          <t xml:space="preserve">Nu se vor trece cantitatile de vazut nota explicativa 
</t>
        </r>
      </text>
    </comment>
    <comment ref="C22" authorId="0" shapeId="0">
      <text>
        <r>
          <rPr>
            <b/>
            <sz val="8"/>
            <color indexed="81"/>
            <rFont val="Tahoma"/>
            <family val="2"/>
            <charset val="238"/>
          </rPr>
          <t>Escort:</t>
        </r>
        <r>
          <rPr>
            <sz val="8"/>
            <color indexed="81"/>
            <rFont val="Tahoma"/>
            <family val="2"/>
            <charset val="238"/>
          </rPr>
          <t xml:space="preserve">
deseuri de medicamente, altele decat citotoxice si citostatice</t>
        </r>
      </text>
    </comment>
    <comment ref="C23" authorId="0" shapeId="0">
      <text>
        <r>
          <rPr>
            <sz val="8"/>
            <color indexed="81"/>
            <rFont val="Tahoma"/>
            <family val="2"/>
            <charset val="238"/>
          </rPr>
          <t>resturi de amalgam (mercur), dinti extrasi cu obturatii de amalgam, etc.</t>
        </r>
      </text>
    </comment>
    <comment ref="M23" authorId="1" shapeId="0">
      <text>
        <r>
          <rPr>
            <sz val="8"/>
            <color indexed="81"/>
            <rFont val="Tahoma"/>
            <family val="2"/>
            <charset val="238"/>
          </rPr>
          <t xml:space="preserve">Nu se vor trece cantitatile de vazut nota explicativa 
</t>
        </r>
      </text>
    </comment>
    <comment ref="N23" authorId="1" shapeId="0">
      <text>
        <r>
          <rPr>
            <b/>
            <sz val="8"/>
            <color indexed="81"/>
            <rFont val="Tahoma"/>
            <family val="2"/>
            <charset val="238"/>
          </rPr>
          <t>Aceasta categorie nu se incinereaza</t>
        </r>
        <r>
          <rPr>
            <sz val="8"/>
            <color indexed="81"/>
            <rFont val="Tahoma"/>
            <family val="2"/>
            <charset val="238"/>
          </rPr>
          <t xml:space="preserve">
</t>
        </r>
      </text>
    </comment>
    <comment ref="C25" authorId="1" shapeId="0">
      <text>
        <r>
          <rPr>
            <sz val="8"/>
            <color indexed="81"/>
            <rFont val="Tahoma"/>
            <family val="2"/>
            <charset val="238"/>
          </rPr>
          <t xml:space="preserve">Cantitate total de deseuri generata de unitatea sanitare
</t>
        </r>
      </text>
    </comment>
    <comment ref="E25" authorId="0" shapeId="0">
      <text>
        <r>
          <rPr>
            <b/>
            <sz val="8"/>
            <color indexed="81"/>
            <rFont val="Tahoma"/>
            <family val="2"/>
            <charset val="238"/>
          </rPr>
          <t>Escort:</t>
        </r>
        <r>
          <rPr>
            <sz val="8"/>
            <color indexed="81"/>
            <rFont val="Tahoma"/>
            <family val="2"/>
            <charset val="238"/>
          </rPr>
          <t xml:space="preserve">
deseuri intepatoare-taietoare infectioase si neinfectioase</t>
        </r>
      </text>
    </comment>
    <comment ref="G25" authorId="0" shapeId="0">
      <text>
        <r>
          <rPr>
            <b/>
            <sz val="8"/>
            <color indexed="81"/>
            <rFont val="Tahoma"/>
            <family val="2"/>
            <charset val="238"/>
          </rPr>
          <t>Escort:</t>
        </r>
        <r>
          <rPr>
            <sz val="8"/>
            <color indexed="81"/>
            <rFont val="Tahoma"/>
            <family val="2"/>
            <charset val="238"/>
          </rPr>
          <t xml:space="preserve">
deseuri anatomo-patologice</t>
        </r>
      </text>
    </comment>
    <comment ref="I25" authorId="0" shapeId="0">
      <text>
        <r>
          <rPr>
            <b/>
            <sz val="8"/>
            <color indexed="81"/>
            <rFont val="Tahoma"/>
            <family val="2"/>
            <charset val="238"/>
          </rPr>
          <t>Escort:</t>
        </r>
        <r>
          <rPr>
            <sz val="8"/>
            <color indexed="81"/>
            <rFont val="Tahoma"/>
            <family val="2"/>
            <charset val="238"/>
          </rPr>
          <t xml:space="preserve">
deseuri infectioase solide, material moale</t>
        </r>
      </text>
    </comment>
    <comment ref="J25" authorId="0" shapeId="0">
      <text>
        <r>
          <rPr>
            <b/>
            <sz val="8"/>
            <color indexed="81"/>
            <rFont val="Tahoma"/>
            <family val="2"/>
            <charset val="238"/>
          </rPr>
          <t>Escort:</t>
        </r>
        <r>
          <rPr>
            <sz val="8"/>
            <color indexed="81"/>
            <rFont val="Tahoma"/>
            <family val="2"/>
            <charset val="238"/>
          </rPr>
          <t xml:space="preserve">
deseuri care nu necesita masuri speciale privind prevenirea infectiilor</t>
        </r>
      </text>
    </comment>
    <comment ref="L25" authorId="0" shapeId="0">
      <text>
        <r>
          <rPr>
            <b/>
            <sz val="8"/>
            <color indexed="81"/>
            <rFont val="Tahoma"/>
            <family val="2"/>
            <charset val="238"/>
          </rPr>
          <t>Escort:</t>
        </r>
        <r>
          <rPr>
            <sz val="8"/>
            <color indexed="81"/>
            <rFont val="Tahoma"/>
            <family val="2"/>
            <charset val="238"/>
          </rPr>
          <t xml:space="preserve">
deseuri chimice periculoase</t>
        </r>
      </text>
    </comment>
    <comment ref="M25" authorId="1" shapeId="0">
      <text>
        <r>
          <rPr>
            <sz val="8"/>
            <color indexed="81"/>
            <rFont val="Tahoma"/>
            <family val="2"/>
            <charset val="238"/>
          </rPr>
          <t xml:space="preserve">deseuri chimice nepericuloase
</t>
        </r>
      </text>
    </comment>
    <comment ref="O25" authorId="0" shapeId="0">
      <text>
        <r>
          <rPr>
            <b/>
            <sz val="8"/>
            <color indexed="81"/>
            <rFont val="Tahoma"/>
            <family val="2"/>
            <charset val="238"/>
          </rPr>
          <t>Escort:</t>
        </r>
        <r>
          <rPr>
            <sz val="8"/>
            <color indexed="81"/>
            <rFont val="Tahoma"/>
            <family val="2"/>
            <charset val="238"/>
          </rPr>
          <t xml:space="preserve">
medicamente expirate sau/si reziduu de citotoxice si citostatice, deseuri rezultate de la aplicarea tratamentelor cu citotoxice si citostatice</t>
        </r>
      </text>
    </comment>
    <comment ref="P25" authorId="1" shapeId="0">
      <text>
        <r>
          <rPr>
            <sz val="8"/>
            <color indexed="81"/>
            <rFont val="Tahoma"/>
            <family val="2"/>
            <charset val="238"/>
          </rPr>
          <t xml:space="preserve">deseuri de medicamente, altele decat citotoxice si citostatice
</t>
        </r>
      </text>
    </comment>
    <comment ref="R25" authorId="0" shapeId="0">
      <text>
        <r>
          <rPr>
            <sz val="8"/>
            <color indexed="81"/>
            <rFont val="Tahoma"/>
            <family val="2"/>
            <charset val="238"/>
          </rPr>
          <t>resturi de amalgam (mercur), dinti extrasi cu obturatii de amalgam, etc.</t>
        </r>
      </text>
    </comment>
    <comment ref="D26" authorId="1" shapeId="0">
      <text>
        <r>
          <rPr>
            <sz val="8"/>
            <color indexed="81"/>
            <rFont val="Tahoma"/>
            <family val="2"/>
            <charset val="238"/>
          </rPr>
          <t xml:space="preserve">Procent din cantitatea generat pentru fiecare tip de deseu
</t>
        </r>
      </text>
    </comment>
    <comment ref="D27" authorId="1" shapeId="0">
      <text>
        <r>
          <rPr>
            <sz val="8"/>
            <color indexed="81"/>
            <rFont val="Tahoma"/>
            <family val="2"/>
            <charset val="238"/>
          </rPr>
          <t>Procent din cantitatea de deseuri infectioase generate, coduri:
180101(180103*)
180102(180103*)
180103*</t>
        </r>
      </text>
    </comment>
    <comment ref="E27" authorId="1" shapeId="0">
      <text>
        <r>
          <rPr>
            <sz val="8"/>
            <color indexed="81"/>
            <rFont val="Tahoma"/>
            <family val="2"/>
            <charset val="238"/>
          </rPr>
          <t xml:space="preserve">Procent deseuri infectioase generate la nivelul unitatii sanitare
</t>
        </r>
      </text>
    </comment>
    <comment ref="I27" authorId="1" shapeId="0">
      <text>
        <r>
          <rPr>
            <sz val="8"/>
            <color indexed="81"/>
            <rFont val="Tahoma"/>
            <family val="2"/>
            <charset val="238"/>
          </rPr>
          <t xml:space="preserve">Procent deseuri infectioase tratate
</t>
        </r>
      </text>
    </comment>
    <comment ref="L27" authorId="1" shapeId="0">
      <text>
        <r>
          <rPr>
            <sz val="8"/>
            <color indexed="81"/>
            <rFont val="Tahoma"/>
            <family val="2"/>
            <charset val="238"/>
          </rPr>
          <t xml:space="preserve">
Procent deseuri infectioase incinerate</t>
        </r>
      </text>
    </comment>
    <comment ref="O27" authorId="1" shapeId="0">
      <text>
        <r>
          <rPr>
            <sz val="8"/>
            <color indexed="81"/>
            <rFont val="Tahoma"/>
            <family val="2"/>
            <charset val="238"/>
          </rPr>
          <t xml:space="preserve">Procent deseuri infectioase ramase in stoc
</t>
        </r>
      </text>
    </comment>
  </commentList>
</comments>
</file>

<file path=xl/comments13.xml><?xml version="1.0" encoding="utf-8"?>
<comments xmlns="http://schemas.openxmlformats.org/spreadsheetml/2006/main">
  <authors>
    <author>Escort</author>
    <author>Mada</author>
  </authors>
  <commentList>
    <comment ref="B1" authorId="0" shapeId="0">
      <text>
        <r>
          <rPr>
            <b/>
            <sz val="8"/>
            <color indexed="81"/>
            <rFont val="Tahoma"/>
            <family val="2"/>
            <charset val="238"/>
          </rPr>
          <t>Escort:</t>
        </r>
        <r>
          <rPr>
            <sz val="8"/>
            <color indexed="81"/>
            <rFont val="Tahoma"/>
            <family val="2"/>
            <charset val="238"/>
          </rPr>
          <t xml:space="preserve">
Se raporteaza de catre unitatea sanitara (in format electronic) pana la data de 15 a lunii ulterioare celei pt care se intocmeste raportarea. Ex. Pt luna ianuarie se va raporta pana 15 februarie</t>
        </r>
      </text>
    </comment>
    <comment ref="K5" authorId="0" shapeId="0">
      <text>
        <r>
          <rPr>
            <b/>
            <sz val="8"/>
            <color indexed="81"/>
            <rFont val="Tahoma"/>
            <family val="2"/>
            <charset val="238"/>
          </rPr>
          <t>Escort:</t>
        </r>
        <r>
          <rPr>
            <sz val="8"/>
            <color indexed="81"/>
            <rFont val="Tahoma"/>
            <family val="2"/>
            <charset val="238"/>
          </rPr>
          <t xml:space="preserve">
Suma numarului de paturi ocupate in fiecare zi, pe parcursul lunii respective</t>
        </r>
        <r>
          <rPr>
            <b/>
            <sz val="8"/>
            <color indexed="81"/>
            <rFont val="Tahoma"/>
            <family val="2"/>
            <charset val="238"/>
          </rPr>
          <t xml:space="preserve"> </t>
        </r>
      </text>
    </comment>
    <comment ref="K6" authorId="0" shapeId="0">
      <text>
        <r>
          <rPr>
            <b/>
            <sz val="8"/>
            <color indexed="81"/>
            <rFont val="Tahoma"/>
            <family val="2"/>
            <charset val="238"/>
          </rPr>
          <t>Escort:</t>
        </r>
        <r>
          <rPr>
            <sz val="8"/>
            <color indexed="81"/>
            <rFont val="Tahoma"/>
            <family val="2"/>
            <charset val="238"/>
          </rPr>
          <t xml:space="preserve">
Nr de pacienti/consulatii/proceduri se va completa in cazul centrelor de dializa sau cabinete
</t>
        </r>
      </text>
    </comment>
    <comment ref="R8" authorId="1" shapeId="0">
      <text>
        <r>
          <rPr>
            <sz val="8"/>
            <color indexed="81"/>
            <rFont val="Tahoma"/>
            <family val="2"/>
            <charset val="238"/>
          </rPr>
          <t xml:space="preserve">In cazul in care apare GRESIT trebuie verificat in primul rand daca ati luat in calcul cantitatea care se regaseste la </t>
        </r>
        <r>
          <rPr>
            <b/>
            <sz val="8"/>
            <color indexed="81"/>
            <rFont val="Tahoma"/>
            <family val="2"/>
            <charset val="238"/>
          </rPr>
          <t>SP</t>
        </r>
        <r>
          <rPr>
            <sz val="8"/>
            <color indexed="81"/>
            <rFont val="Tahoma"/>
            <family val="2"/>
            <charset val="238"/>
          </rPr>
          <t xml:space="preserve"> (sold precedent). aceasta trebuie luata in calcul la partea de T-tratare, DO- depozitare, I-incinerare, RS-ramas in stoc, in functie de obtiunile codului de deseu. Valoarea nu se va trece la G-generat (deoarece  nu s-a produs in luna in curs).
Dupa care se va analiza daca cantitatea este dublata ex. aceeasi cantitate s-a trecut la tratare si la incinerare</t>
        </r>
      </text>
    </comment>
    <comment ref="E10" authorId="0" shapeId="0">
      <text>
        <r>
          <rPr>
            <sz val="8"/>
            <color indexed="81"/>
            <rFont val="Tahoma"/>
            <family val="2"/>
            <charset val="238"/>
          </rPr>
          <t xml:space="preserve">
RM-recipient metalic
RP-recipient plastic
RL-recipient lemn
SG-sac galben
SN-sac negru
CCS-cutie de catron cu sac in interior
A- altele</t>
        </r>
      </text>
    </comment>
    <comment ref="G10" authorId="0" shapeId="0">
      <text>
        <r>
          <rPr>
            <b/>
            <sz val="8"/>
            <color indexed="81"/>
            <rFont val="Tahoma"/>
            <family val="2"/>
            <charset val="238"/>
          </rPr>
          <t>Escort:</t>
        </r>
        <r>
          <rPr>
            <sz val="8"/>
            <color indexed="81"/>
            <rFont val="Tahoma"/>
            <family val="2"/>
            <charset val="238"/>
          </rPr>
          <t xml:space="preserve">
TM-tratare mecanica
TC-tratare chimica
TMC-tratare mecano-chimica
TB-tratare biochimica
D-deshidratare
TT-tratare termica prin decontaminare termica la temp. scazute
A-altele</t>
        </r>
      </text>
    </comment>
    <comment ref="H10" authorId="0" shapeId="0">
      <text>
        <r>
          <rPr>
            <b/>
            <sz val="8"/>
            <color indexed="81"/>
            <rFont val="Tahoma"/>
            <family val="2"/>
            <charset val="238"/>
          </rPr>
          <t>Escort:</t>
        </r>
        <r>
          <rPr>
            <sz val="8"/>
            <color indexed="81"/>
            <rFont val="Tahoma"/>
            <family val="2"/>
            <charset val="238"/>
          </rPr>
          <t xml:space="preserve">
E-in vederea eliminarii</t>
        </r>
      </text>
    </comment>
    <comment ref="I10" authorId="0" shapeId="0">
      <text>
        <r>
          <rPr>
            <b/>
            <sz val="8"/>
            <color indexed="81"/>
            <rFont val="Tahoma"/>
            <family val="2"/>
            <charset val="238"/>
          </rPr>
          <t>Escort:</t>
        </r>
        <r>
          <rPr>
            <sz val="8"/>
            <color indexed="81"/>
            <rFont val="Tahoma"/>
            <family val="2"/>
            <charset val="238"/>
          </rPr>
          <t xml:space="preserve">
Denumirea operatorului economic</t>
        </r>
      </text>
    </comment>
    <comment ref="J10" authorId="0" shapeId="0">
      <text>
        <r>
          <rPr>
            <b/>
            <sz val="8"/>
            <color indexed="81"/>
            <rFont val="Tahoma"/>
            <family val="2"/>
            <charset val="238"/>
          </rPr>
          <t>Escort:</t>
        </r>
        <r>
          <rPr>
            <sz val="8"/>
            <color indexed="81"/>
            <rFont val="Tahoma"/>
            <family val="2"/>
            <charset val="238"/>
          </rPr>
          <t xml:space="preserve">
AS-autospeciale
AN-auto nespeciale
H - transport hidraulic
CF - cale ferata
A - altele</t>
        </r>
      </text>
    </comment>
    <comment ref="K10" authorId="0" shapeId="0">
      <text>
        <r>
          <rPr>
            <b/>
            <sz val="8"/>
            <color indexed="81"/>
            <rFont val="Tahoma"/>
            <family val="2"/>
            <charset val="238"/>
          </rPr>
          <t>Escort:</t>
        </r>
        <r>
          <rPr>
            <sz val="8"/>
            <color indexed="81"/>
            <rFont val="Tahoma"/>
            <family val="2"/>
            <charset val="238"/>
          </rPr>
          <t xml:space="preserve">
DO-depozitul de deseuri
I - incinerare in scopul eliminarii</t>
        </r>
      </text>
    </comment>
    <comment ref="L10" authorId="0" shapeId="0">
      <text>
        <r>
          <rPr>
            <b/>
            <sz val="8"/>
            <color indexed="81"/>
            <rFont val="Tahoma"/>
            <family val="2"/>
            <charset val="238"/>
          </rPr>
          <t>Escort:</t>
        </r>
        <r>
          <rPr>
            <sz val="8"/>
            <color indexed="81"/>
            <rFont val="Tahoma"/>
            <family val="2"/>
            <charset val="238"/>
          </rPr>
          <t xml:space="preserve">
Denumirea operatorului economic</t>
        </r>
      </text>
    </comment>
    <comment ref="O10" authorId="0" shapeId="0">
      <text>
        <r>
          <rPr>
            <b/>
            <sz val="8"/>
            <color indexed="81"/>
            <rFont val="Tahoma"/>
            <family val="2"/>
            <charset val="238"/>
          </rPr>
          <t>Escort:</t>
        </r>
        <r>
          <rPr>
            <sz val="8"/>
            <color indexed="81"/>
            <rFont val="Tahoma"/>
            <family val="2"/>
            <charset val="238"/>
          </rPr>
          <t xml:space="preserve">
Denumirea operatorului economic</t>
        </r>
      </text>
    </comment>
    <comment ref="Q10" authorId="0" shapeId="0">
      <text>
        <r>
          <rPr>
            <b/>
            <sz val="8"/>
            <color indexed="81"/>
            <rFont val="Tahoma"/>
            <family val="2"/>
            <charset val="238"/>
          </rPr>
          <t>Escort:</t>
        </r>
        <r>
          <rPr>
            <sz val="8"/>
            <color indexed="81"/>
            <rFont val="Tahoma"/>
            <family val="2"/>
            <charset val="238"/>
          </rPr>
          <t xml:space="preserve">
RM-recipient metalic
RP-recipient plastic
BZ-bazin decantor
CT-container transportabil
CF-container fix
S-saci
PD-platforma de deshidratare
VN-in vrac, neacoperit
VA- in vrac, incinta acoperita
RL-recipient lemn
A-altele</t>
        </r>
      </text>
    </comment>
    <comment ref="A12" authorId="1" shapeId="0">
      <text>
        <r>
          <rPr>
            <b/>
            <sz val="8"/>
            <color indexed="81"/>
            <rFont val="Tahoma"/>
            <family val="2"/>
            <charset val="238"/>
          </rPr>
          <t>Mada:</t>
        </r>
        <r>
          <rPr>
            <sz val="8"/>
            <color indexed="81"/>
            <rFont val="Tahoma"/>
            <family val="2"/>
            <charset val="238"/>
          </rPr>
          <t xml:space="preserve">
Stoc precedent - cantitatea care se regaseste RS (ramas in stoc) in luna precedeta, la fiecare tip in parte. Celulele sunt setate sa preia automat valorile care se regasesc la RS luna precedenta.
Aceasta valoare care este afisata la fiecare cod trebuie luata in calcul la partea de T-tratare, DO- depozitare, I-incinerare, RS-ramas in stoc, in functie de obtiunile codului de deseuri (unele se pot trata, altele doar incinera, etc.). Cantitatea nu se va trece la G-generat (deoarece  nu s-a produs in luna in curs).</t>
        </r>
      </text>
    </comment>
    <comment ref="C13" authorId="0" shapeId="0">
      <text>
        <r>
          <rPr>
            <b/>
            <sz val="8"/>
            <color indexed="81"/>
            <rFont val="Tahoma"/>
            <family val="2"/>
            <charset val="238"/>
          </rPr>
          <t>Escort:</t>
        </r>
        <r>
          <rPr>
            <sz val="8"/>
            <color indexed="81"/>
            <rFont val="Tahoma"/>
            <family val="2"/>
            <charset val="238"/>
          </rPr>
          <t xml:space="preserve">
deseuri intepatoare-taietoare infectioase si neinfectioase</t>
        </r>
      </text>
    </comment>
    <comment ref="M13" authorId="1" shapeId="0">
      <text>
        <r>
          <rPr>
            <sz val="8"/>
            <color indexed="81"/>
            <rFont val="Tahoma"/>
            <family val="2"/>
            <charset val="238"/>
          </rPr>
          <t xml:space="preserve">Nu se vor trece cantitatile de vazut nota explicativa 
</t>
        </r>
      </text>
    </comment>
    <comment ref="C14" authorId="0" shapeId="0">
      <text>
        <r>
          <rPr>
            <b/>
            <sz val="8"/>
            <color indexed="81"/>
            <rFont val="Tahoma"/>
            <family val="2"/>
            <charset val="238"/>
          </rPr>
          <t>Escort:</t>
        </r>
        <r>
          <rPr>
            <sz val="8"/>
            <color indexed="81"/>
            <rFont val="Tahoma"/>
            <family val="2"/>
            <charset val="238"/>
          </rPr>
          <t xml:space="preserve">
deseuri anatomo-patologice</t>
        </r>
      </text>
    </comment>
    <comment ref="F14" authorId="1" shapeId="0">
      <text>
        <r>
          <rPr>
            <sz val="8"/>
            <color indexed="81"/>
            <rFont val="Tahoma"/>
            <family val="2"/>
            <charset val="238"/>
          </rPr>
          <t xml:space="preserve">
Aceasta categorie de deseuri nu se trateaza</t>
        </r>
      </text>
    </comment>
    <comment ref="M14" authorId="1" shapeId="0">
      <text>
        <r>
          <rPr>
            <sz val="8"/>
            <color indexed="81"/>
            <rFont val="Tahoma"/>
            <family val="2"/>
            <charset val="238"/>
          </rPr>
          <t xml:space="preserve">Nu se vor trece cantitatile de vazut nota explicativa </t>
        </r>
      </text>
    </comment>
    <comment ref="C15" authorId="0" shapeId="0">
      <text>
        <r>
          <rPr>
            <b/>
            <sz val="8"/>
            <color indexed="81"/>
            <rFont val="Tahoma"/>
            <family val="2"/>
            <charset val="238"/>
          </rPr>
          <t>Escort:</t>
        </r>
        <r>
          <rPr>
            <sz val="8"/>
            <color indexed="81"/>
            <rFont val="Tahoma"/>
            <family val="2"/>
            <charset val="238"/>
          </rPr>
          <t xml:space="preserve">
deseuri infectioase solide, material moale</t>
        </r>
      </text>
    </comment>
    <comment ref="M15" authorId="1" shapeId="0">
      <text>
        <r>
          <rPr>
            <sz val="8"/>
            <color indexed="81"/>
            <rFont val="Tahoma"/>
            <family val="2"/>
            <charset val="238"/>
          </rPr>
          <t xml:space="preserve">Nu se vor trece cantitatile de vazut nota explicativa 
</t>
        </r>
      </text>
    </comment>
    <comment ref="C16" authorId="0" shapeId="0">
      <text>
        <r>
          <rPr>
            <b/>
            <sz val="8"/>
            <color indexed="81"/>
            <rFont val="Tahoma"/>
            <family val="2"/>
            <charset val="238"/>
          </rPr>
          <t>Escort:</t>
        </r>
        <r>
          <rPr>
            <sz val="8"/>
            <color indexed="81"/>
            <rFont val="Tahoma"/>
            <family val="2"/>
            <charset val="238"/>
          </rPr>
          <t xml:space="preserve">
deseuri care nu necesita masuri speciale privind prevenirea infectiilor</t>
        </r>
      </text>
    </comment>
    <comment ref="C17" authorId="0" shapeId="0">
      <text>
        <r>
          <rPr>
            <b/>
            <sz val="8"/>
            <color indexed="81"/>
            <rFont val="Tahoma"/>
            <family val="2"/>
            <charset val="238"/>
          </rPr>
          <t>Escort:</t>
        </r>
        <r>
          <rPr>
            <sz val="8"/>
            <color indexed="81"/>
            <rFont val="Tahoma"/>
            <family val="2"/>
            <charset val="238"/>
          </rPr>
          <t xml:space="preserve">
deseuri chimice periculoase</t>
        </r>
      </text>
    </comment>
    <comment ref="M17" authorId="1" shapeId="0">
      <text>
        <r>
          <rPr>
            <sz val="8"/>
            <color indexed="81"/>
            <rFont val="Tahoma"/>
            <family val="2"/>
            <charset val="238"/>
          </rPr>
          <t xml:space="preserve">Nu se vor trece cantitatile de vazut nota explicativa 
</t>
        </r>
      </text>
    </comment>
    <comment ref="C18" authorId="0" shapeId="0">
      <text>
        <r>
          <rPr>
            <b/>
            <sz val="8"/>
            <color indexed="81"/>
            <rFont val="Tahoma"/>
            <family val="2"/>
            <charset val="238"/>
          </rPr>
          <t>Escort:</t>
        </r>
        <r>
          <rPr>
            <sz val="8"/>
            <color indexed="81"/>
            <rFont val="Tahoma"/>
            <family val="2"/>
            <charset val="238"/>
          </rPr>
          <t xml:space="preserve">
deseuri chimice nepericuloase</t>
        </r>
      </text>
    </comment>
    <comment ref="M18" authorId="1" shapeId="0">
      <text>
        <r>
          <rPr>
            <sz val="8"/>
            <color indexed="81"/>
            <rFont val="Tahoma"/>
            <family val="2"/>
            <charset val="238"/>
          </rPr>
          <t xml:space="preserve">Nu se vor trece cantitatile de vazut nota explicativa 
</t>
        </r>
      </text>
    </comment>
    <comment ref="C19" authorId="0" shapeId="0">
      <text>
        <r>
          <rPr>
            <sz val="8"/>
            <color indexed="81"/>
            <rFont val="Tahoma"/>
            <family val="2"/>
            <charset val="238"/>
          </rPr>
          <t xml:space="preserve">
medicamente expirate sau/si reziduu de citotoxice si citostatice, deseuri rezultate de la aplicarea tratamentelor cu citotoxice si citostatice</t>
        </r>
      </text>
    </comment>
    <comment ref="F19" authorId="1" shapeId="0">
      <text>
        <r>
          <rPr>
            <sz val="8"/>
            <color indexed="81"/>
            <rFont val="Tahoma"/>
            <family val="2"/>
            <charset val="238"/>
          </rPr>
          <t xml:space="preserve">
Aceasta categorie de deseuri nu se trateaza</t>
        </r>
      </text>
    </comment>
    <comment ref="M19" authorId="1" shapeId="0">
      <text>
        <r>
          <rPr>
            <sz val="8"/>
            <color indexed="81"/>
            <rFont val="Tahoma"/>
            <family val="2"/>
            <charset val="238"/>
          </rPr>
          <t xml:space="preserve">Nu se vor trece cantitatile de vazut nota explicativa 
</t>
        </r>
      </text>
    </comment>
    <comment ref="C20" authorId="0" shapeId="0">
      <text>
        <r>
          <rPr>
            <b/>
            <sz val="8"/>
            <color indexed="81"/>
            <rFont val="Tahoma"/>
            <family val="2"/>
            <charset val="238"/>
          </rPr>
          <t>Escort:</t>
        </r>
        <r>
          <rPr>
            <sz val="8"/>
            <color indexed="81"/>
            <rFont val="Tahoma"/>
            <family val="2"/>
            <charset val="238"/>
          </rPr>
          <t xml:space="preserve">
medicamente expirate sau/si reziduu de citotoxice si citostatice, deseuri rezultate de la aplicarea tratamentelor cu citotoxice si citostatice</t>
        </r>
      </text>
    </comment>
    <comment ref="C21" authorId="0" shapeId="0">
      <text>
        <r>
          <rPr>
            <b/>
            <sz val="8"/>
            <color indexed="81"/>
            <rFont val="Tahoma"/>
            <family val="2"/>
            <charset val="238"/>
          </rPr>
          <t>Escort:</t>
        </r>
        <r>
          <rPr>
            <sz val="8"/>
            <color indexed="81"/>
            <rFont val="Tahoma"/>
            <family val="2"/>
            <charset val="238"/>
          </rPr>
          <t xml:space="preserve">
deseuri de medicamente, altele decat citotoxice si citostatice</t>
        </r>
      </text>
    </comment>
    <comment ref="F21" authorId="1" shapeId="0">
      <text>
        <r>
          <rPr>
            <sz val="8"/>
            <color indexed="81"/>
            <rFont val="Tahoma"/>
            <family val="2"/>
            <charset val="238"/>
          </rPr>
          <t xml:space="preserve">
Aceasta categorie de deseuri nu se trateaza</t>
        </r>
      </text>
    </comment>
    <comment ref="M21" authorId="1" shapeId="0">
      <text>
        <r>
          <rPr>
            <sz val="8"/>
            <color indexed="81"/>
            <rFont val="Tahoma"/>
            <family val="2"/>
            <charset val="238"/>
          </rPr>
          <t xml:space="preserve">Nu se vor trece cantitatile de vazut nota explicativa 
</t>
        </r>
      </text>
    </comment>
    <comment ref="C22" authorId="0" shapeId="0">
      <text>
        <r>
          <rPr>
            <b/>
            <sz val="8"/>
            <color indexed="81"/>
            <rFont val="Tahoma"/>
            <family val="2"/>
            <charset val="238"/>
          </rPr>
          <t>Escort:</t>
        </r>
        <r>
          <rPr>
            <sz val="8"/>
            <color indexed="81"/>
            <rFont val="Tahoma"/>
            <family val="2"/>
            <charset val="238"/>
          </rPr>
          <t xml:space="preserve">
deseuri de medicamente, altele decat citotoxice si citostatice</t>
        </r>
      </text>
    </comment>
    <comment ref="C23" authorId="0" shapeId="0">
      <text>
        <r>
          <rPr>
            <b/>
            <sz val="8"/>
            <color indexed="81"/>
            <rFont val="Tahoma"/>
            <family val="2"/>
            <charset val="238"/>
          </rPr>
          <t>resturi de amalgam (mercur), dinti extrasi cu obturatii de amalgam, etc.</t>
        </r>
      </text>
    </comment>
    <comment ref="M23" authorId="1" shapeId="0">
      <text>
        <r>
          <rPr>
            <sz val="8"/>
            <color indexed="81"/>
            <rFont val="Tahoma"/>
            <family val="2"/>
            <charset val="238"/>
          </rPr>
          <t xml:space="preserve">Nu se vor trece cantitatile de vazut nota explicativa 
</t>
        </r>
      </text>
    </comment>
    <comment ref="N23" authorId="1" shapeId="0">
      <text>
        <r>
          <rPr>
            <b/>
            <sz val="8"/>
            <color indexed="81"/>
            <rFont val="Tahoma"/>
            <family val="2"/>
            <charset val="238"/>
          </rPr>
          <t>Aceasta categorie nu se incinereaza</t>
        </r>
        <r>
          <rPr>
            <sz val="8"/>
            <color indexed="81"/>
            <rFont val="Tahoma"/>
            <family val="2"/>
            <charset val="238"/>
          </rPr>
          <t xml:space="preserve">
</t>
        </r>
      </text>
    </comment>
    <comment ref="C25" authorId="1" shapeId="0">
      <text>
        <r>
          <rPr>
            <sz val="8"/>
            <color indexed="81"/>
            <rFont val="Tahoma"/>
            <family val="2"/>
            <charset val="238"/>
          </rPr>
          <t xml:space="preserve">Cantitate total de deseuri generata de unitatea sanitare
</t>
        </r>
      </text>
    </comment>
    <comment ref="E25" authorId="0" shapeId="0">
      <text>
        <r>
          <rPr>
            <b/>
            <sz val="8"/>
            <color indexed="81"/>
            <rFont val="Tahoma"/>
            <family val="2"/>
            <charset val="238"/>
          </rPr>
          <t>Escort:</t>
        </r>
        <r>
          <rPr>
            <sz val="8"/>
            <color indexed="81"/>
            <rFont val="Tahoma"/>
            <family val="2"/>
            <charset val="238"/>
          </rPr>
          <t xml:space="preserve">
deseuri intepatoare-taietoare infectioase si neinfectioase</t>
        </r>
      </text>
    </comment>
    <comment ref="G25" authorId="0" shapeId="0">
      <text>
        <r>
          <rPr>
            <b/>
            <sz val="8"/>
            <color indexed="81"/>
            <rFont val="Tahoma"/>
            <family val="2"/>
            <charset val="238"/>
          </rPr>
          <t>Escort:</t>
        </r>
        <r>
          <rPr>
            <sz val="8"/>
            <color indexed="81"/>
            <rFont val="Tahoma"/>
            <family val="2"/>
            <charset val="238"/>
          </rPr>
          <t xml:space="preserve">
deseuri anatomo-patologice</t>
        </r>
      </text>
    </comment>
    <comment ref="I25" authorId="0" shapeId="0">
      <text>
        <r>
          <rPr>
            <b/>
            <sz val="8"/>
            <color indexed="81"/>
            <rFont val="Tahoma"/>
            <family val="2"/>
            <charset val="238"/>
          </rPr>
          <t>Escort:</t>
        </r>
        <r>
          <rPr>
            <sz val="8"/>
            <color indexed="81"/>
            <rFont val="Tahoma"/>
            <family val="2"/>
            <charset val="238"/>
          </rPr>
          <t xml:space="preserve">
deseuri infectioase solide, material moale</t>
        </r>
      </text>
    </comment>
    <comment ref="J25" authorId="0" shapeId="0">
      <text>
        <r>
          <rPr>
            <b/>
            <sz val="8"/>
            <color indexed="81"/>
            <rFont val="Tahoma"/>
            <family val="2"/>
            <charset val="238"/>
          </rPr>
          <t>Escort:</t>
        </r>
        <r>
          <rPr>
            <sz val="8"/>
            <color indexed="81"/>
            <rFont val="Tahoma"/>
            <family val="2"/>
            <charset val="238"/>
          </rPr>
          <t xml:space="preserve">
deseuri care nu necesita masuri speciale privind prevenirea infectiilor</t>
        </r>
      </text>
    </comment>
    <comment ref="L25" authorId="0" shapeId="0">
      <text>
        <r>
          <rPr>
            <b/>
            <sz val="8"/>
            <color indexed="81"/>
            <rFont val="Tahoma"/>
            <family val="2"/>
            <charset val="238"/>
          </rPr>
          <t>Escort:</t>
        </r>
        <r>
          <rPr>
            <sz val="8"/>
            <color indexed="81"/>
            <rFont val="Tahoma"/>
            <family val="2"/>
            <charset val="238"/>
          </rPr>
          <t xml:space="preserve">
deseuri chimice periculoase</t>
        </r>
      </text>
    </comment>
    <comment ref="M25" authorId="1" shapeId="0">
      <text>
        <r>
          <rPr>
            <sz val="8"/>
            <color indexed="81"/>
            <rFont val="Tahoma"/>
            <family val="2"/>
            <charset val="238"/>
          </rPr>
          <t xml:space="preserve">deseuri chimice nepericuloase
</t>
        </r>
      </text>
    </comment>
    <comment ref="O25" authorId="0" shapeId="0">
      <text>
        <r>
          <rPr>
            <b/>
            <sz val="8"/>
            <color indexed="81"/>
            <rFont val="Tahoma"/>
            <family val="2"/>
            <charset val="238"/>
          </rPr>
          <t>Escort:</t>
        </r>
        <r>
          <rPr>
            <sz val="8"/>
            <color indexed="81"/>
            <rFont val="Tahoma"/>
            <family val="2"/>
            <charset val="238"/>
          </rPr>
          <t xml:space="preserve">
medicamente expirate sau/si reziduu de citotoxice si citostatice, deseuri rezultate de la aplicarea tratamentelor cu citotoxice si citostatice</t>
        </r>
      </text>
    </comment>
    <comment ref="P25" authorId="1" shapeId="0">
      <text>
        <r>
          <rPr>
            <sz val="8"/>
            <color indexed="81"/>
            <rFont val="Tahoma"/>
            <family val="2"/>
            <charset val="238"/>
          </rPr>
          <t xml:space="preserve">deseuri de medicamente, altele decat citotoxice si citostatice
</t>
        </r>
      </text>
    </comment>
    <comment ref="R25" authorId="0" shapeId="0">
      <text>
        <r>
          <rPr>
            <sz val="8"/>
            <color indexed="81"/>
            <rFont val="Tahoma"/>
            <family val="2"/>
            <charset val="238"/>
          </rPr>
          <t>resturi de amalgam (mercur), dinti extrasi cu obturatii de amalgam, etc.</t>
        </r>
      </text>
    </comment>
    <comment ref="D26" authorId="1" shapeId="0">
      <text>
        <r>
          <rPr>
            <sz val="8"/>
            <color indexed="81"/>
            <rFont val="Tahoma"/>
            <family val="2"/>
            <charset val="238"/>
          </rPr>
          <t xml:space="preserve">Procent din cantitatea generat pentru fiecare tip de deseu
</t>
        </r>
      </text>
    </comment>
    <comment ref="D27" authorId="1" shapeId="0">
      <text>
        <r>
          <rPr>
            <sz val="8"/>
            <color indexed="81"/>
            <rFont val="Tahoma"/>
            <family val="2"/>
            <charset val="238"/>
          </rPr>
          <t>Procent din cantitatea de deseuri infectioase generate, coduri:
180101(180103*)
180102(180103*)
180103*</t>
        </r>
      </text>
    </comment>
    <comment ref="E27" authorId="1" shapeId="0">
      <text>
        <r>
          <rPr>
            <sz val="8"/>
            <color indexed="81"/>
            <rFont val="Tahoma"/>
            <family val="2"/>
            <charset val="238"/>
          </rPr>
          <t xml:space="preserve">Procent deseuri infectioase generate la nivelul unitatii sanitare
</t>
        </r>
      </text>
    </comment>
    <comment ref="I27" authorId="1" shapeId="0">
      <text>
        <r>
          <rPr>
            <sz val="8"/>
            <color indexed="81"/>
            <rFont val="Tahoma"/>
            <family val="2"/>
            <charset val="238"/>
          </rPr>
          <t xml:space="preserve">Procent deseuri infectioase tratate
</t>
        </r>
      </text>
    </comment>
    <comment ref="L27" authorId="1" shapeId="0">
      <text>
        <r>
          <rPr>
            <sz val="8"/>
            <color indexed="81"/>
            <rFont val="Tahoma"/>
            <family val="2"/>
            <charset val="238"/>
          </rPr>
          <t xml:space="preserve">
Procent deseuri infectioase incinerate</t>
        </r>
      </text>
    </comment>
    <comment ref="O27" authorId="1" shapeId="0">
      <text>
        <r>
          <rPr>
            <sz val="8"/>
            <color indexed="81"/>
            <rFont val="Tahoma"/>
            <family val="2"/>
            <charset val="238"/>
          </rPr>
          <t xml:space="preserve">Procent deseuri infectioase ramase in stoc
</t>
        </r>
      </text>
    </comment>
  </commentList>
</comments>
</file>

<file path=xl/comments14.xml><?xml version="1.0" encoding="utf-8"?>
<comments xmlns="http://schemas.openxmlformats.org/spreadsheetml/2006/main">
  <authors>
    <author>Escort</author>
    <author>Mada</author>
  </authors>
  <commentList>
    <comment ref="B1" authorId="0" shapeId="0">
      <text>
        <r>
          <rPr>
            <b/>
            <sz val="8"/>
            <color indexed="81"/>
            <rFont val="Tahoma"/>
            <family val="2"/>
            <charset val="238"/>
          </rPr>
          <t>Escort:</t>
        </r>
        <r>
          <rPr>
            <sz val="8"/>
            <color indexed="81"/>
            <rFont val="Tahoma"/>
            <family val="2"/>
            <charset val="238"/>
          </rPr>
          <t xml:space="preserve">
Se raporteaza de catre unitatea sanitara (in format electronic) pana la data de 15 a lunii ulterioare celei pt care se intocmeste raportarea. Ex. Pt luna ianuarie se va raporta pana 15 februarie</t>
        </r>
      </text>
    </comment>
    <comment ref="K5" authorId="0" shapeId="0">
      <text>
        <r>
          <rPr>
            <b/>
            <sz val="8"/>
            <color indexed="81"/>
            <rFont val="Tahoma"/>
            <family val="2"/>
            <charset val="238"/>
          </rPr>
          <t>Escort:</t>
        </r>
        <r>
          <rPr>
            <sz val="8"/>
            <color indexed="81"/>
            <rFont val="Tahoma"/>
            <family val="2"/>
            <charset val="238"/>
          </rPr>
          <t xml:space="preserve">
Suma numarului de paturi ocupate in fiecare zi, pe parcursul lunii respective</t>
        </r>
        <r>
          <rPr>
            <b/>
            <sz val="8"/>
            <color indexed="81"/>
            <rFont val="Tahoma"/>
            <family val="2"/>
            <charset val="238"/>
          </rPr>
          <t xml:space="preserve"> </t>
        </r>
      </text>
    </comment>
    <comment ref="K6" authorId="0" shapeId="0">
      <text>
        <r>
          <rPr>
            <b/>
            <sz val="8"/>
            <color indexed="81"/>
            <rFont val="Tahoma"/>
            <family val="2"/>
            <charset val="238"/>
          </rPr>
          <t>Escort:</t>
        </r>
        <r>
          <rPr>
            <sz val="8"/>
            <color indexed="81"/>
            <rFont val="Tahoma"/>
            <family val="2"/>
            <charset val="238"/>
          </rPr>
          <t xml:space="preserve">
Nr de pacienti/consulatii/proceduri se va completa in cazul centrelor de dializa sau cabinete
</t>
        </r>
      </text>
    </comment>
    <comment ref="R8" authorId="1" shapeId="0">
      <text>
        <r>
          <rPr>
            <sz val="8"/>
            <color indexed="81"/>
            <rFont val="Tahoma"/>
            <family val="2"/>
            <charset val="238"/>
          </rPr>
          <t xml:space="preserve">In cazul in care apare GRESIT trebuie verificat in primul rand daca ati luat in calcul cantitatea care se regaseste la </t>
        </r>
        <r>
          <rPr>
            <b/>
            <sz val="8"/>
            <color indexed="81"/>
            <rFont val="Tahoma"/>
            <family val="2"/>
            <charset val="238"/>
          </rPr>
          <t>SP</t>
        </r>
        <r>
          <rPr>
            <sz val="8"/>
            <color indexed="81"/>
            <rFont val="Tahoma"/>
            <family val="2"/>
            <charset val="238"/>
          </rPr>
          <t xml:space="preserve"> (sold precedent). aceasta trebuie luata in calcul la partea de T-tratare, DO- depozitare, I-incinerare, RS-ramas in stoc, in functie de obtiunile codului de deseu. Valoarea nu se va trece la G-generat (deoarece  nu s-a produs in luna in curs).
Dupa care se va analiza daca cantitatea este dublata ex. aceeasi cantitate s-a trecut la tratare si la incinerare</t>
        </r>
      </text>
    </comment>
    <comment ref="E10" authorId="0" shapeId="0">
      <text>
        <r>
          <rPr>
            <sz val="8"/>
            <color indexed="81"/>
            <rFont val="Tahoma"/>
            <family val="2"/>
            <charset val="238"/>
          </rPr>
          <t xml:space="preserve">
RM-recipient metalic
RP-recipient plastic
RL-recipient lemn
SG-sac galben
SN-sac negru
CCS-cutie de catron cu sac in interior
A- altele</t>
        </r>
      </text>
    </comment>
    <comment ref="G10" authorId="0" shapeId="0">
      <text>
        <r>
          <rPr>
            <b/>
            <sz val="8"/>
            <color indexed="81"/>
            <rFont val="Tahoma"/>
            <family val="2"/>
            <charset val="238"/>
          </rPr>
          <t>Escort:</t>
        </r>
        <r>
          <rPr>
            <sz val="8"/>
            <color indexed="81"/>
            <rFont val="Tahoma"/>
            <family val="2"/>
            <charset val="238"/>
          </rPr>
          <t xml:space="preserve">
TM-tratare mecanica
TC-tratare chimica
TMC-tratare mecano-chimica
TB-tratare biochimica
D-deshidratare
TT-tratare termica prin decontaminare termica la temp. scazute
A-altele</t>
        </r>
      </text>
    </comment>
    <comment ref="H10" authorId="0" shapeId="0">
      <text>
        <r>
          <rPr>
            <b/>
            <sz val="8"/>
            <color indexed="81"/>
            <rFont val="Tahoma"/>
            <family val="2"/>
            <charset val="238"/>
          </rPr>
          <t>Escort:</t>
        </r>
        <r>
          <rPr>
            <sz val="8"/>
            <color indexed="81"/>
            <rFont val="Tahoma"/>
            <family val="2"/>
            <charset val="238"/>
          </rPr>
          <t xml:space="preserve">
E-in vederea eliminarii</t>
        </r>
      </text>
    </comment>
    <comment ref="I10" authorId="0" shapeId="0">
      <text>
        <r>
          <rPr>
            <b/>
            <sz val="8"/>
            <color indexed="81"/>
            <rFont val="Tahoma"/>
            <family val="2"/>
            <charset val="238"/>
          </rPr>
          <t>Escort:</t>
        </r>
        <r>
          <rPr>
            <sz val="8"/>
            <color indexed="81"/>
            <rFont val="Tahoma"/>
            <family val="2"/>
            <charset val="238"/>
          </rPr>
          <t xml:space="preserve">
Denumirea operatorului economic</t>
        </r>
      </text>
    </comment>
    <comment ref="J10" authorId="0" shapeId="0">
      <text>
        <r>
          <rPr>
            <b/>
            <sz val="8"/>
            <color indexed="81"/>
            <rFont val="Tahoma"/>
            <family val="2"/>
            <charset val="238"/>
          </rPr>
          <t>Escort:</t>
        </r>
        <r>
          <rPr>
            <sz val="8"/>
            <color indexed="81"/>
            <rFont val="Tahoma"/>
            <family val="2"/>
            <charset val="238"/>
          </rPr>
          <t xml:space="preserve">
AS-autospeciale
AN-auto nespeciale
H - transport hidraulic
CF - cale ferata
A - altele</t>
        </r>
      </text>
    </comment>
    <comment ref="K10" authorId="0" shapeId="0">
      <text>
        <r>
          <rPr>
            <b/>
            <sz val="8"/>
            <color indexed="81"/>
            <rFont val="Tahoma"/>
            <family val="2"/>
            <charset val="238"/>
          </rPr>
          <t>Escort:</t>
        </r>
        <r>
          <rPr>
            <sz val="8"/>
            <color indexed="81"/>
            <rFont val="Tahoma"/>
            <family val="2"/>
            <charset val="238"/>
          </rPr>
          <t xml:space="preserve">
DO-depozitul de deseuri
I - incinerare in scopul eliminarii</t>
        </r>
      </text>
    </comment>
    <comment ref="L10" authorId="0" shapeId="0">
      <text>
        <r>
          <rPr>
            <b/>
            <sz val="8"/>
            <color indexed="81"/>
            <rFont val="Tahoma"/>
            <family val="2"/>
            <charset val="238"/>
          </rPr>
          <t>Escort:</t>
        </r>
        <r>
          <rPr>
            <sz val="8"/>
            <color indexed="81"/>
            <rFont val="Tahoma"/>
            <family val="2"/>
            <charset val="238"/>
          </rPr>
          <t xml:space="preserve">
Denumirea operatorului economic</t>
        </r>
      </text>
    </comment>
    <comment ref="O10" authorId="0" shapeId="0">
      <text>
        <r>
          <rPr>
            <b/>
            <sz val="8"/>
            <color indexed="81"/>
            <rFont val="Tahoma"/>
            <family val="2"/>
            <charset val="238"/>
          </rPr>
          <t>Escort:</t>
        </r>
        <r>
          <rPr>
            <sz val="8"/>
            <color indexed="81"/>
            <rFont val="Tahoma"/>
            <family val="2"/>
            <charset val="238"/>
          </rPr>
          <t xml:space="preserve">
Denumirea operatorului economic</t>
        </r>
      </text>
    </comment>
    <comment ref="Q10" authorId="0" shapeId="0">
      <text>
        <r>
          <rPr>
            <b/>
            <sz val="8"/>
            <color indexed="81"/>
            <rFont val="Tahoma"/>
            <family val="2"/>
            <charset val="238"/>
          </rPr>
          <t>Escort:</t>
        </r>
        <r>
          <rPr>
            <sz val="8"/>
            <color indexed="81"/>
            <rFont val="Tahoma"/>
            <family val="2"/>
            <charset val="238"/>
          </rPr>
          <t xml:space="preserve">
RM-recipient metalic
RP-recipient plastic
BZ-bazin decantor
CT-container transportabil
CF-container fix
S-saci
PD-platforma de deshidratare
VN-in vrac, neacoperit
VA- in vrac, incinta acoperita
RL-recipient lemn
A-altele</t>
        </r>
      </text>
    </comment>
    <comment ref="A12" authorId="1" shapeId="0">
      <text>
        <r>
          <rPr>
            <b/>
            <sz val="8"/>
            <color indexed="81"/>
            <rFont val="Tahoma"/>
            <family val="2"/>
            <charset val="238"/>
          </rPr>
          <t>Mada:</t>
        </r>
        <r>
          <rPr>
            <sz val="8"/>
            <color indexed="81"/>
            <rFont val="Tahoma"/>
            <family val="2"/>
            <charset val="238"/>
          </rPr>
          <t xml:space="preserve">
Stoc precedent - cantitatea care se regaseste RS (ramas in stoc) in luna precedeta, la fiecare tip in parte. Celulele sunt setate sa preia automat valorile care se regasesc la RS luna precedenta.
Aceasta valoare care este afisata la fiecare cod trebuie luata in calcul la partea de T-tratare, DO- depozitare, I-incinerare, RS-ramas in stoc, in functie de obtiunile codului de deseuri (unele se pot trata, altele doar incinera, etc.). Cantitatea nu se va trece la G-generat (deoarece  nu s-a produs in luna in curs).</t>
        </r>
      </text>
    </comment>
    <comment ref="C13" authorId="0" shapeId="0">
      <text>
        <r>
          <rPr>
            <b/>
            <sz val="8"/>
            <color indexed="81"/>
            <rFont val="Tahoma"/>
            <family val="2"/>
            <charset val="238"/>
          </rPr>
          <t>Escort:</t>
        </r>
        <r>
          <rPr>
            <sz val="8"/>
            <color indexed="81"/>
            <rFont val="Tahoma"/>
            <family val="2"/>
            <charset val="238"/>
          </rPr>
          <t xml:space="preserve">
deseuri intepatoare-taietoare infectioase si neinfectioase</t>
        </r>
      </text>
    </comment>
    <comment ref="M13" authorId="1" shapeId="0">
      <text>
        <r>
          <rPr>
            <sz val="8"/>
            <color indexed="81"/>
            <rFont val="Tahoma"/>
            <family val="2"/>
            <charset val="238"/>
          </rPr>
          <t xml:space="preserve">Nu se vor trece cantitatile de vazut nota explicativa 
</t>
        </r>
      </text>
    </comment>
    <comment ref="C14" authorId="0" shapeId="0">
      <text>
        <r>
          <rPr>
            <b/>
            <sz val="8"/>
            <color indexed="81"/>
            <rFont val="Tahoma"/>
            <family val="2"/>
            <charset val="238"/>
          </rPr>
          <t>Escort:</t>
        </r>
        <r>
          <rPr>
            <sz val="8"/>
            <color indexed="81"/>
            <rFont val="Tahoma"/>
            <family val="2"/>
            <charset val="238"/>
          </rPr>
          <t xml:space="preserve">
deseuri anatomo-patologice</t>
        </r>
      </text>
    </comment>
    <comment ref="F14" authorId="1" shapeId="0">
      <text>
        <r>
          <rPr>
            <sz val="8"/>
            <color indexed="81"/>
            <rFont val="Tahoma"/>
            <family val="2"/>
            <charset val="238"/>
          </rPr>
          <t xml:space="preserve">
Aceasta categorie de deseuri nu se trateaza</t>
        </r>
      </text>
    </comment>
    <comment ref="M14" authorId="1" shapeId="0">
      <text>
        <r>
          <rPr>
            <sz val="8"/>
            <color indexed="81"/>
            <rFont val="Tahoma"/>
            <family val="2"/>
            <charset val="238"/>
          </rPr>
          <t xml:space="preserve">Nu se vor trece cantitatile de vazut nota explicativa </t>
        </r>
      </text>
    </comment>
    <comment ref="C15" authorId="0" shapeId="0">
      <text>
        <r>
          <rPr>
            <sz val="8"/>
            <color indexed="81"/>
            <rFont val="Tahoma"/>
            <family val="2"/>
            <charset val="238"/>
          </rPr>
          <t>deseuri infectioase solide, material moale</t>
        </r>
      </text>
    </comment>
    <comment ref="M15" authorId="1" shapeId="0">
      <text>
        <r>
          <rPr>
            <sz val="8"/>
            <color indexed="81"/>
            <rFont val="Tahoma"/>
            <family val="2"/>
            <charset val="238"/>
          </rPr>
          <t xml:space="preserve">Nu se vor trece cantitatile de vazut nota explicativa 
</t>
        </r>
      </text>
    </comment>
    <comment ref="C16" authorId="0" shapeId="0">
      <text>
        <r>
          <rPr>
            <b/>
            <sz val="8"/>
            <color indexed="81"/>
            <rFont val="Tahoma"/>
            <family val="2"/>
            <charset val="238"/>
          </rPr>
          <t>Escort:</t>
        </r>
        <r>
          <rPr>
            <sz val="8"/>
            <color indexed="81"/>
            <rFont val="Tahoma"/>
            <family val="2"/>
            <charset val="238"/>
          </rPr>
          <t xml:space="preserve">
deseuri care nu necesita masuri speciale privind prevenirea infectiilor</t>
        </r>
      </text>
    </comment>
    <comment ref="C17" authorId="0" shapeId="0">
      <text>
        <r>
          <rPr>
            <sz val="8"/>
            <color indexed="81"/>
            <rFont val="Tahoma"/>
            <family val="2"/>
            <charset val="238"/>
          </rPr>
          <t>deseuri chimice periculoase</t>
        </r>
      </text>
    </comment>
    <comment ref="M17" authorId="1" shapeId="0">
      <text>
        <r>
          <rPr>
            <sz val="8"/>
            <color indexed="81"/>
            <rFont val="Tahoma"/>
            <family val="2"/>
            <charset val="238"/>
          </rPr>
          <t xml:space="preserve">Nu se vor trece cantitatile de vazut nota explicativa 
</t>
        </r>
      </text>
    </comment>
    <comment ref="C18" authorId="0" shapeId="0">
      <text>
        <r>
          <rPr>
            <b/>
            <sz val="8"/>
            <color indexed="81"/>
            <rFont val="Tahoma"/>
            <family val="2"/>
            <charset val="238"/>
          </rPr>
          <t>Escort:</t>
        </r>
        <r>
          <rPr>
            <sz val="8"/>
            <color indexed="81"/>
            <rFont val="Tahoma"/>
            <family val="2"/>
            <charset val="238"/>
          </rPr>
          <t xml:space="preserve">
deseuri chimice nepericuloase</t>
        </r>
      </text>
    </comment>
    <comment ref="M18" authorId="1" shapeId="0">
      <text>
        <r>
          <rPr>
            <sz val="8"/>
            <color indexed="81"/>
            <rFont val="Tahoma"/>
            <family val="2"/>
            <charset val="238"/>
          </rPr>
          <t xml:space="preserve">Nu se vor trece cantitatile de vazut nota explicativa 
</t>
        </r>
      </text>
    </comment>
    <comment ref="C19" authorId="0" shapeId="0">
      <text>
        <r>
          <rPr>
            <sz val="8"/>
            <color indexed="81"/>
            <rFont val="Tahoma"/>
            <family val="2"/>
            <charset val="238"/>
          </rPr>
          <t xml:space="preserve">
medicamente expirate sau/si reziduu de citotoxice si citostatice, deseuri rezultate de la aplicarea tratamentelor cu citotoxice si citostatice</t>
        </r>
      </text>
    </comment>
    <comment ref="F19" authorId="1" shapeId="0">
      <text>
        <r>
          <rPr>
            <sz val="8"/>
            <color indexed="81"/>
            <rFont val="Tahoma"/>
            <family val="2"/>
            <charset val="238"/>
          </rPr>
          <t xml:space="preserve">
Aceasta categorie de deseuri nu se trateaza</t>
        </r>
      </text>
    </comment>
    <comment ref="M19" authorId="1" shapeId="0">
      <text>
        <r>
          <rPr>
            <sz val="8"/>
            <color indexed="81"/>
            <rFont val="Tahoma"/>
            <family val="2"/>
            <charset val="238"/>
          </rPr>
          <t xml:space="preserve">Nu se vor trece cantitatile de vazut nota explicativa 
</t>
        </r>
      </text>
    </comment>
    <comment ref="C20" authorId="0" shapeId="0">
      <text>
        <r>
          <rPr>
            <b/>
            <sz val="8"/>
            <color indexed="81"/>
            <rFont val="Tahoma"/>
            <family val="2"/>
            <charset val="238"/>
          </rPr>
          <t>Escort:</t>
        </r>
        <r>
          <rPr>
            <sz val="8"/>
            <color indexed="81"/>
            <rFont val="Tahoma"/>
            <family val="2"/>
            <charset val="238"/>
          </rPr>
          <t xml:space="preserve">
medicamente expirate sau/si reziduu de citotoxice si citostatice, deseuri rezultate de la aplicarea tratamentelor cu citotoxice si citostatice</t>
        </r>
      </text>
    </comment>
    <comment ref="C21" authorId="0" shapeId="0">
      <text>
        <r>
          <rPr>
            <b/>
            <sz val="8"/>
            <color indexed="81"/>
            <rFont val="Tahoma"/>
            <family val="2"/>
            <charset val="238"/>
          </rPr>
          <t>Escort:</t>
        </r>
        <r>
          <rPr>
            <sz val="8"/>
            <color indexed="81"/>
            <rFont val="Tahoma"/>
            <family val="2"/>
            <charset val="238"/>
          </rPr>
          <t xml:space="preserve">
deseuri de medicamente, altele decat citotoxice si citostatice</t>
        </r>
      </text>
    </comment>
    <comment ref="F21" authorId="1" shapeId="0">
      <text>
        <r>
          <rPr>
            <sz val="8"/>
            <color indexed="81"/>
            <rFont val="Tahoma"/>
            <family val="2"/>
            <charset val="238"/>
          </rPr>
          <t xml:space="preserve">
Aceasta categorie de deseuri nu se trateaza</t>
        </r>
      </text>
    </comment>
    <comment ref="M21" authorId="1" shapeId="0">
      <text>
        <r>
          <rPr>
            <sz val="8"/>
            <color indexed="81"/>
            <rFont val="Tahoma"/>
            <family val="2"/>
            <charset val="238"/>
          </rPr>
          <t xml:space="preserve">Nu se vor trece cantitatile de vazut nota explicativa 
</t>
        </r>
      </text>
    </comment>
    <comment ref="C22" authorId="0" shapeId="0">
      <text>
        <r>
          <rPr>
            <b/>
            <sz val="8"/>
            <color indexed="81"/>
            <rFont val="Tahoma"/>
            <family val="2"/>
            <charset val="238"/>
          </rPr>
          <t>Escort:</t>
        </r>
        <r>
          <rPr>
            <sz val="8"/>
            <color indexed="81"/>
            <rFont val="Tahoma"/>
            <family val="2"/>
            <charset val="238"/>
          </rPr>
          <t xml:space="preserve">
deseuri de medicamente, altele decat citotoxice si citostatice</t>
        </r>
      </text>
    </comment>
    <comment ref="C23" authorId="0" shapeId="0">
      <text>
        <r>
          <rPr>
            <b/>
            <sz val="8"/>
            <color indexed="81"/>
            <rFont val="Tahoma"/>
            <family val="2"/>
            <charset val="238"/>
          </rPr>
          <t>resturi de amalgam (mercur), dinti extrasi cu obturatii de amalgam, etc.</t>
        </r>
      </text>
    </comment>
    <comment ref="M23" authorId="1" shapeId="0">
      <text>
        <r>
          <rPr>
            <sz val="8"/>
            <color indexed="81"/>
            <rFont val="Tahoma"/>
            <family val="2"/>
            <charset val="238"/>
          </rPr>
          <t xml:space="preserve">Nu se vor trece cantitatile de vazut nota explicativa 
</t>
        </r>
      </text>
    </comment>
    <comment ref="N23" authorId="1" shapeId="0">
      <text>
        <r>
          <rPr>
            <b/>
            <sz val="8"/>
            <color indexed="81"/>
            <rFont val="Tahoma"/>
            <family val="2"/>
            <charset val="238"/>
          </rPr>
          <t>Aceasta categorie nu se incinereaza</t>
        </r>
        <r>
          <rPr>
            <sz val="8"/>
            <color indexed="81"/>
            <rFont val="Tahoma"/>
            <family val="2"/>
            <charset val="238"/>
          </rPr>
          <t xml:space="preserve">
</t>
        </r>
      </text>
    </comment>
    <comment ref="C25" authorId="1" shapeId="0">
      <text>
        <r>
          <rPr>
            <sz val="8"/>
            <color indexed="81"/>
            <rFont val="Tahoma"/>
            <family val="2"/>
            <charset val="238"/>
          </rPr>
          <t xml:space="preserve">Cantitate total de deseuri generata de unitatea sanitare
</t>
        </r>
      </text>
    </comment>
    <comment ref="E25" authorId="0" shapeId="0">
      <text>
        <r>
          <rPr>
            <b/>
            <sz val="8"/>
            <color indexed="81"/>
            <rFont val="Tahoma"/>
            <family val="2"/>
            <charset val="238"/>
          </rPr>
          <t>Escort:</t>
        </r>
        <r>
          <rPr>
            <sz val="8"/>
            <color indexed="81"/>
            <rFont val="Tahoma"/>
            <family val="2"/>
            <charset val="238"/>
          </rPr>
          <t xml:space="preserve">
deseuri intepatoare-taietoare infectioase si neinfectioase</t>
        </r>
      </text>
    </comment>
    <comment ref="G25" authorId="0" shapeId="0">
      <text>
        <r>
          <rPr>
            <b/>
            <sz val="8"/>
            <color indexed="81"/>
            <rFont val="Tahoma"/>
            <family val="2"/>
            <charset val="238"/>
          </rPr>
          <t>Escort:</t>
        </r>
        <r>
          <rPr>
            <sz val="8"/>
            <color indexed="81"/>
            <rFont val="Tahoma"/>
            <family val="2"/>
            <charset val="238"/>
          </rPr>
          <t xml:space="preserve">
deseuri anatomo-patologice</t>
        </r>
      </text>
    </comment>
    <comment ref="I25" authorId="0" shapeId="0">
      <text>
        <r>
          <rPr>
            <b/>
            <sz val="8"/>
            <color indexed="81"/>
            <rFont val="Tahoma"/>
            <family val="2"/>
            <charset val="238"/>
          </rPr>
          <t>Escort:</t>
        </r>
        <r>
          <rPr>
            <sz val="8"/>
            <color indexed="81"/>
            <rFont val="Tahoma"/>
            <family val="2"/>
            <charset val="238"/>
          </rPr>
          <t xml:space="preserve">
deseuri infectioase solide, material moale</t>
        </r>
      </text>
    </comment>
    <comment ref="J25" authorId="0" shapeId="0">
      <text>
        <r>
          <rPr>
            <b/>
            <sz val="8"/>
            <color indexed="81"/>
            <rFont val="Tahoma"/>
            <family val="2"/>
            <charset val="238"/>
          </rPr>
          <t>Escort:</t>
        </r>
        <r>
          <rPr>
            <sz val="8"/>
            <color indexed="81"/>
            <rFont val="Tahoma"/>
            <family val="2"/>
            <charset val="238"/>
          </rPr>
          <t xml:space="preserve">
deseuri care nu necesita masuri speciale privind prevenirea infectiilor</t>
        </r>
      </text>
    </comment>
    <comment ref="L25" authorId="0" shapeId="0">
      <text>
        <r>
          <rPr>
            <b/>
            <sz val="8"/>
            <color indexed="81"/>
            <rFont val="Tahoma"/>
            <family val="2"/>
            <charset val="238"/>
          </rPr>
          <t>Escort:</t>
        </r>
        <r>
          <rPr>
            <sz val="8"/>
            <color indexed="81"/>
            <rFont val="Tahoma"/>
            <family val="2"/>
            <charset val="238"/>
          </rPr>
          <t xml:space="preserve">
deseuri chimice periculoase</t>
        </r>
      </text>
    </comment>
    <comment ref="M25" authorId="1" shapeId="0">
      <text>
        <r>
          <rPr>
            <sz val="8"/>
            <color indexed="81"/>
            <rFont val="Tahoma"/>
            <family val="2"/>
            <charset val="238"/>
          </rPr>
          <t xml:space="preserve">deseuri chimice nepericuloase
</t>
        </r>
      </text>
    </comment>
    <comment ref="O25" authorId="0" shapeId="0">
      <text>
        <r>
          <rPr>
            <b/>
            <sz val="8"/>
            <color indexed="81"/>
            <rFont val="Tahoma"/>
            <family val="2"/>
            <charset val="238"/>
          </rPr>
          <t>Escort:</t>
        </r>
        <r>
          <rPr>
            <sz val="8"/>
            <color indexed="81"/>
            <rFont val="Tahoma"/>
            <family val="2"/>
            <charset val="238"/>
          </rPr>
          <t xml:space="preserve">
medicamente expirate sau/si reziduu de citotoxice si citostatice, deseuri rezultate de la aplicarea tratamentelor cu citotoxice si citostatice</t>
        </r>
      </text>
    </comment>
    <comment ref="P25" authorId="1" shapeId="0">
      <text>
        <r>
          <rPr>
            <sz val="8"/>
            <color indexed="81"/>
            <rFont val="Tahoma"/>
            <family val="2"/>
            <charset val="238"/>
          </rPr>
          <t xml:space="preserve">deseuri de medicamente, altele decat citotoxice si citostatice
</t>
        </r>
      </text>
    </comment>
    <comment ref="R25" authorId="0" shapeId="0">
      <text>
        <r>
          <rPr>
            <sz val="8"/>
            <color indexed="81"/>
            <rFont val="Tahoma"/>
            <family val="2"/>
            <charset val="238"/>
          </rPr>
          <t>resturi de amalgam (mercur), dinti extrasi cu obturatii de amalgam, etc.</t>
        </r>
      </text>
    </comment>
    <comment ref="D26" authorId="1" shapeId="0">
      <text>
        <r>
          <rPr>
            <sz val="8"/>
            <color indexed="81"/>
            <rFont val="Tahoma"/>
            <family val="2"/>
            <charset val="238"/>
          </rPr>
          <t xml:space="preserve">Procent din cantitatea generat pentru fiecare tip de deseu
</t>
        </r>
      </text>
    </comment>
    <comment ref="D27" authorId="1" shapeId="0">
      <text>
        <r>
          <rPr>
            <sz val="8"/>
            <color indexed="81"/>
            <rFont val="Tahoma"/>
            <family val="2"/>
            <charset val="238"/>
          </rPr>
          <t>Procent din cantitatea de deseuri infectioase generate, coduri:
180101(180103*)
180102(180103*)
180103*</t>
        </r>
      </text>
    </comment>
    <comment ref="E27" authorId="1" shapeId="0">
      <text>
        <r>
          <rPr>
            <sz val="8"/>
            <color indexed="81"/>
            <rFont val="Tahoma"/>
            <family val="2"/>
            <charset val="238"/>
          </rPr>
          <t xml:space="preserve">Procent deseuri infectioase generate la nivelul unitatii sanitare
</t>
        </r>
      </text>
    </comment>
    <comment ref="I27" authorId="1" shapeId="0">
      <text>
        <r>
          <rPr>
            <sz val="8"/>
            <color indexed="81"/>
            <rFont val="Tahoma"/>
            <family val="2"/>
            <charset val="238"/>
          </rPr>
          <t xml:space="preserve">Procent deseuri infectioase tratate
</t>
        </r>
      </text>
    </comment>
    <comment ref="L27" authorId="1" shapeId="0">
      <text>
        <r>
          <rPr>
            <sz val="8"/>
            <color indexed="81"/>
            <rFont val="Tahoma"/>
            <family val="2"/>
            <charset val="238"/>
          </rPr>
          <t xml:space="preserve">
Procent deseuri infectioase incinerate</t>
        </r>
      </text>
    </comment>
    <comment ref="O27" authorId="1" shapeId="0">
      <text>
        <r>
          <rPr>
            <sz val="8"/>
            <color indexed="81"/>
            <rFont val="Tahoma"/>
            <family val="2"/>
            <charset val="238"/>
          </rPr>
          <t xml:space="preserve">Procent deseuri infectioase ramase in stoc
</t>
        </r>
      </text>
    </comment>
    <comment ref="C31" authorId="1" shapeId="0">
      <text>
        <r>
          <rPr>
            <sz val="8"/>
            <color indexed="81"/>
            <rFont val="Tahoma"/>
            <family val="2"/>
            <charset val="238"/>
          </rPr>
          <t xml:space="preserve">Cantitatea medie - suma celor 12 luni pentru fiecare cod de deseu impartit la 12. 
</t>
        </r>
      </text>
    </comment>
    <comment ref="E31" authorId="0" shapeId="0">
      <text>
        <r>
          <rPr>
            <b/>
            <sz val="8"/>
            <color indexed="81"/>
            <rFont val="Tahoma"/>
            <family val="2"/>
            <charset val="238"/>
          </rPr>
          <t>Escort:</t>
        </r>
        <r>
          <rPr>
            <sz val="8"/>
            <color indexed="81"/>
            <rFont val="Tahoma"/>
            <family val="2"/>
            <charset val="238"/>
          </rPr>
          <t xml:space="preserve">
deseuri intepatoare-taietoare infectioase si neinfectioase</t>
        </r>
      </text>
    </comment>
    <comment ref="G31" authorId="0" shapeId="0">
      <text>
        <r>
          <rPr>
            <b/>
            <sz val="8"/>
            <color indexed="81"/>
            <rFont val="Tahoma"/>
            <family val="2"/>
            <charset val="238"/>
          </rPr>
          <t>Escort:</t>
        </r>
        <r>
          <rPr>
            <sz val="8"/>
            <color indexed="81"/>
            <rFont val="Tahoma"/>
            <family val="2"/>
            <charset val="238"/>
          </rPr>
          <t xml:space="preserve">
deseuri anatomo-patologice</t>
        </r>
      </text>
    </comment>
    <comment ref="I31" authorId="0" shapeId="0">
      <text>
        <r>
          <rPr>
            <b/>
            <sz val="8"/>
            <color indexed="81"/>
            <rFont val="Tahoma"/>
            <family val="2"/>
            <charset val="238"/>
          </rPr>
          <t>Escort:</t>
        </r>
        <r>
          <rPr>
            <sz val="8"/>
            <color indexed="81"/>
            <rFont val="Tahoma"/>
            <family val="2"/>
            <charset val="238"/>
          </rPr>
          <t xml:space="preserve">
deseuri infectioase solide, material moale</t>
        </r>
      </text>
    </comment>
    <comment ref="J31" authorId="0" shapeId="0">
      <text>
        <r>
          <rPr>
            <b/>
            <sz val="8"/>
            <color indexed="81"/>
            <rFont val="Tahoma"/>
            <family val="2"/>
            <charset val="238"/>
          </rPr>
          <t>Escort:</t>
        </r>
        <r>
          <rPr>
            <sz val="8"/>
            <color indexed="81"/>
            <rFont val="Tahoma"/>
            <family val="2"/>
            <charset val="238"/>
          </rPr>
          <t xml:space="preserve">
deseuri care nu necesita masuri speciale privind prevenirea infectiilor</t>
        </r>
      </text>
    </comment>
    <comment ref="L31" authorId="0" shapeId="0">
      <text>
        <r>
          <rPr>
            <b/>
            <sz val="8"/>
            <color indexed="81"/>
            <rFont val="Tahoma"/>
            <family val="2"/>
            <charset val="238"/>
          </rPr>
          <t>Escort:</t>
        </r>
        <r>
          <rPr>
            <sz val="8"/>
            <color indexed="81"/>
            <rFont val="Tahoma"/>
            <family val="2"/>
            <charset val="238"/>
          </rPr>
          <t xml:space="preserve">
deseuri chimice periculoase</t>
        </r>
      </text>
    </comment>
    <comment ref="M31" authorId="1" shapeId="0">
      <text>
        <r>
          <rPr>
            <sz val="8"/>
            <color indexed="81"/>
            <rFont val="Tahoma"/>
            <family val="2"/>
            <charset val="238"/>
          </rPr>
          <t xml:space="preserve">deseuri chimice nepericuloase
</t>
        </r>
      </text>
    </comment>
    <comment ref="O31" authorId="0" shapeId="0">
      <text>
        <r>
          <rPr>
            <b/>
            <sz val="8"/>
            <color indexed="81"/>
            <rFont val="Tahoma"/>
            <family val="2"/>
            <charset val="238"/>
          </rPr>
          <t>Escort:</t>
        </r>
        <r>
          <rPr>
            <sz val="8"/>
            <color indexed="81"/>
            <rFont val="Tahoma"/>
            <family val="2"/>
            <charset val="238"/>
          </rPr>
          <t xml:space="preserve">
medicamente expirate sau/si reziduu de citotoxice si citostatice, deseuri rezultate de la aplicarea tratamentelor cu citotoxice si citostatice</t>
        </r>
      </text>
    </comment>
    <comment ref="P31" authorId="1" shapeId="0">
      <text>
        <r>
          <rPr>
            <sz val="8"/>
            <color indexed="81"/>
            <rFont val="Tahoma"/>
            <family val="2"/>
            <charset val="238"/>
          </rPr>
          <t xml:space="preserve">deseuri de medicamente, altele decat citotoxice si citostatice
</t>
        </r>
      </text>
    </comment>
    <comment ref="R31" authorId="0" shapeId="0">
      <text>
        <r>
          <rPr>
            <sz val="8"/>
            <color indexed="81"/>
            <rFont val="Tahoma"/>
            <family val="2"/>
            <charset val="238"/>
          </rPr>
          <t>resturi de amalgam (mercur), dinti extrasi cu obturatii de amalgam, etc.</t>
        </r>
      </text>
    </comment>
  </commentList>
</comments>
</file>

<file path=xl/comments15.xml><?xml version="1.0" encoding="utf-8"?>
<comments xmlns="http://schemas.openxmlformats.org/spreadsheetml/2006/main">
  <authors>
    <author>Mada</author>
    <author>MadalinaPC</author>
  </authors>
  <commentList>
    <comment ref="B2" authorId="0" shapeId="0">
      <text>
        <r>
          <rPr>
            <sz val="8"/>
            <color indexed="81"/>
            <rFont val="Tahoma"/>
            <family val="2"/>
            <charset val="238"/>
          </rPr>
          <t xml:space="preserve">Se raporteaze anual pana la 25 ianuarie.`
Ex. Raportele pentru anul 2024 se transmite pana la 25 ianuarie 2025 
</t>
        </r>
        <r>
          <rPr>
            <b/>
            <sz val="9"/>
            <color indexed="81"/>
            <rFont val="Tahoma"/>
            <family val="2"/>
          </rPr>
          <t>Celulele colorate au raspunsuri predefinite.</t>
        </r>
      </text>
    </comment>
    <comment ref="C2" authorId="1" shapeId="0">
      <text>
        <r>
          <rPr>
            <b/>
            <sz val="9"/>
            <color indexed="81"/>
            <rFont val="Tahoma"/>
            <family val="2"/>
          </rPr>
          <t>Abreviere Judet: 
Ex.
IS - Iasi</t>
        </r>
        <r>
          <rPr>
            <sz val="9"/>
            <color indexed="81"/>
            <rFont val="Tahoma"/>
            <family val="2"/>
          </rPr>
          <t xml:space="preserve">
</t>
        </r>
      </text>
    </comment>
    <comment ref="C3" authorId="0" shapeId="0">
      <text>
        <r>
          <rPr>
            <b/>
            <sz val="8"/>
            <color indexed="81"/>
            <rFont val="Tahoma"/>
            <family val="2"/>
          </rPr>
          <t>Ex:</t>
        </r>
        <r>
          <rPr>
            <sz val="8"/>
            <color indexed="81"/>
            <rFont val="Tahoma"/>
            <family val="2"/>
          </rPr>
          <t xml:space="preserve">
</t>
        </r>
      </text>
    </comment>
    <comment ref="B11" authorId="1" shapeId="0">
      <text>
        <r>
          <rPr>
            <sz val="9"/>
            <color indexed="81"/>
            <rFont val="Tahoma"/>
            <family val="2"/>
          </rPr>
          <t xml:space="preserve">Se regeseste in tabelul Centralizator - celula D20 - se trece de fiecare unitate sanitara in parte
</t>
        </r>
      </text>
    </comment>
    <comment ref="B19" authorId="0" shapeId="0">
      <text>
        <r>
          <rPr>
            <sz val="8"/>
            <color indexed="81"/>
            <rFont val="Tahoma"/>
            <family val="2"/>
            <charset val="238"/>
          </rPr>
          <t xml:space="preserve">
Detalii privind instruiri in domeniul gestionarii deseurilor sau  cursuri care au avut alocate si  aspecte legate de gestionarea deseurilor</t>
        </r>
      </text>
    </comment>
    <comment ref="B23" authorId="0" shapeId="0">
      <text>
        <r>
          <rPr>
            <b/>
            <sz val="8"/>
            <color indexed="81"/>
            <rFont val="Tahoma"/>
            <family val="2"/>
            <charset val="238"/>
          </rPr>
          <t>Medici, asistenti, ingrijitoare, personal auxiliar</t>
        </r>
      </text>
    </comment>
    <comment ref="B71" authorId="0" shapeId="0">
      <text>
        <r>
          <rPr>
            <b/>
            <sz val="8"/>
            <color indexed="81"/>
            <rFont val="Tahoma"/>
            <family val="2"/>
            <charset val="238"/>
          </rPr>
          <t>Incinerare
Neutralizare</t>
        </r>
        <r>
          <rPr>
            <sz val="8"/>
            <color indexed="81"/>
            <rFont val="Tahoma"/>
            <family val="2"/>
            <charset val="238"/>
          </rPr>
          <t xml:space="preserve">
</t>
        </r>
      </text>
    </comment>
    <comment ref="B79" authorId="0" shapeId="0">
      <text>
        <r>
          <rPr>
            <sz val="8"/>
            <color indexed="81"/>
            <rFont val="Tahoma"/>
            <family val="2"/>
            <charset val="238"/>
          </rPr>
          <t xml:space="preserve">Specificati:
- nefunctionalitate - dpv tehnic
- lipsa fonduri/costuri in vederea utilizarii
- lipsa spatiu
- lipsa personal calificat
- lipsa maruntitor
- altele(specificati)
</t>
        </r>
      </text>
    </comment>
  </commentList>
</comments>
</file>

<file path=xl/sharedStrings.xml><?xml version="1.0" encoding="utf-8"?>
<sst xmlns="http://schemas.openxmlformats.org/spreadsheetml/2006/main" count="1238" uniqueCount="317">
  <si>
    <t>Tabel pentru centralizarea datelor privind evidenta gestiunii deseurilor rezultate din activitatea medicala raportate de catre unitatile sanitare arondate judetului</t>
  </si>
  <si>
    <t>An</t>
  </si>
  <si>
    <t>Trimestrul</t>
  </si>
  <si>
    <t>Data completarii tabelului</t>
  </si>
  <si>
    <t>Nr</t>
  </si>
  <si>
    <t>Unitatea sanitara</t>
  </si>
  <si>
    <t xml:space="preserve">Nr total de paturi </t>
  </si>
  <si>
    <t>Nr. paturi ocupate pe luna</t>
  </si>
  <si>
    <t>Cod deseu</t>
  </si>
  <si>
    <t>18 01 06*</t>
  </si>
  <si>
    <t>18 01 07</t>
  </si>
  <si>
    <t>18 01 08*</t>
  </si>
  <si>
    <t>18 01 09</t>
  </si>
  <si>
    <t>18 01 10*</t>
  </si>
  <si>
    <t>G</t>
  </si>
  <si>
    <t>T</t>
  </si>
  <si>
    <t>DO</t>
  </si>
  <si>
    <t>I</t>
  </si>
  <si>
    <t>RS</t>
  </si>
  <si>
    <t>18 01 04</t>
  </si>
  <si>
    <t xml:space="preserve">Cod deseu </t>
  </si>
  <si>
    <t>18 01 03 *</t>
  </si>
  <si>
    <t>Tabel pentru raportarea lunara a datelor privind gestionarea deseurilor rezultate din activitatile medicale</t>
  </si>
  <si>
    <t>Luna</t>
  </si>
  <si>
    <t>Persoana responsabila</t>
  </si>
  <si>
    <t>Numar total de paturi</t>
  </si>
  <si>
    <t>Numar total de paturi ocupate/luna</t>
  </si>
  <si>
    <t>Cantitate generate   kg</t>
  </si>
  <si>
    <t>Colectare Tratare Transport</t>
  </si>
  <si>
    <t>Eliminare</t>
  </si>
  <si>
    <t>Ramas in stoc</t>
  </si>
  <si>
    <t>Colectare</t>
  </si>
  <si>
    <t>Tratare</t>
  </si>
  <si>
    <t>Transport</t>
  </si>
  <si>
    <t>Tip colectare</t>
  </si>
  <si>
    <t>Cantitate      kg</t>
  </si>
  <si>
    <t>Mod</t>
  </si>
  <si>
    <t>Scop</t>
  </si>
  <si>
    <t>Operator</t>
  </si>
  <si>
    <t>Mijloc</t>
  </si>
  <si>
    <t>Destinatie</t>
  </si>
  <si>
    <t>Cantitate DO    kg</t>
  </si>
  <si>
    <t>Cantitate  I    kg</t>
  </si>
  <si>
    <t>Cantitatea    kg</t>
  </si>
  <si>
    <t>Tip stocare</t>
  </si>
  <si>
    <t>economic</t>
  </si>
  <si>
    <t>18 01 01 (18 01 03*)</t>
  </si>
  <si>
    <t>18 01 02 (18 01 03*)</t>
  </si>
  <si>
    <t xml:space="preserve">18 01 03* </t>
  </si>
  <si>
    <t xml:space="preserve">VERIFICARE </t>
  </si>
  <si>
    <t xml:space="preserve">nr.crt./ LUNA </t>
  </si>
  <si>
    <t>SP</t>
  </si>
  <si>
    <t>Denumire generala</t>
  </si>
  <si>
    <t>deseuri intepatoare-taietoare infectioase si neinfectioase</t>
  </si>
  <si>
    <t>deseuri anatomo-patologice si parti anatomice</t>
  </si>
  <si>
    <t>deseuri infectioase solide moi</t>
  </si>
  <si>
    <t>deseuri chimice periculoase</t>
  </si>
  <si>
    <t>deseuri chimice nepericuloase</t>
  </si>
  <si>
    <t>medicamente altele decat citotoxice si citostatice</t>
  </si>
  <si>
    <t>Exemplu de deseuri</t>
  </si>
  <si>
    <t>Nu se pot trata in instalatie de neutralizare</t>
  </si>
  <si>
    <t>Nu se pot duce la depozitul de deseuri, cantitatea generata va fi trecuta fie la tratare, fie la incinerare in functie de operatorul econ</t>
  </si>
  <si>
    <t>Nu se pot duce la depozitul de deseuri, cantitatea generata va fi trecuta  la incinerare in functie de operatorul econ</t>
  </si>
  <si>
    <t>Se pot incinera de catre operatorul economic</t>
  </si>
  <si>
    <t xml:space="preserve">Se vor duce la depozitul de deseuri </t>
  </si>
  <si>
    <t>Nu se trateaza pentru ca nu sunt periculoase</t>
  </si>
  <si>
    <t>Nu se incinereaza pentru ca nu sunt periculoase</t>
  </si>
  <si>
    <t>Cum se elimina?</t>
  </si>
  <si>
    <t xml:space="preserve">Acizi, baze, solventi halogenati, alte tipuri de solventi, produse chimice organice si anorganice, inclusiv produse reziduale generate in cursul diagnosticului de laborator, solutii fixatoare sau de developare, produse concentrate utilizate in serviciile de dezinfectie si curatenie, solutii de formaldehida </t>
  </si>
  <si>
    <t>Produse chimice organice si anorganice nepericuloase (care nu necesita etichetare specifica), dezinfectanti (hipoclorit de sodiu slab concentrat, substante de curatare etc.), solutii antiseptice, deseuri de la aparatele de diagnoza cu concentratie scazuta de substante chimice periculoase etc., care nu se incadreaza la 18 01 06*</t>
  </si>
  <si>
    <t>Capsule sau resturi de amalgam (mercur), dinti extrasi care au obturatii de amalgam, coroane dentare, punti dentare, materiale compozite fotopolimerizabile, ciment glasionomer</t>
  </si>
  <si>
    <t>deseuri de amalgam de la tratamentele stomatologice; aceste deseuri sunt considerate periculoase</t>
  </si>
  <si>
    <t>La introducerea valorilor se va lucra numai cu punct.</t>
  </si>
  <si>
    <t>Nota</t>
  </si>
  <si>
    <t>Se pot trata prin tratare chimica</t>
  </si>
  <si>
    <t>Unele se pot incinera</t>
  </si>
  <si>
    <t xml:space="preserve">NU se pot duce la depozitul de deseuri </t>
  </si>
  <si>
    <t>Nu se trateaza</t>
  </si>
  <si>
    <t>Se incinereaza</t>
  </si>
  <si>
    <t>(T)Tratare</t>
  </si>
  <si>
    <t>(DO) Depozitul de deseuri</t>
  </si>
  <si>
    <t>(I) Incinerare</t>
  </si>
  <si>
    <t>Se trateaza</t>
  </si>
  <si>
    <t>Nu se incinereaza</t>
  </si>
  <si>
    <t>Ramas in Stoc</t>
  </si>
  <si>
    <t>Verificare</t>
  </si>
  <si>
    <t>Fisele interne</t>
  </si>
  <si>
    <t>Kg</t>
  </si>
  <si>
    <t xml:space="preserve">Unitatea de masurare a cantitatii de deseuri este kilogramul (kg) pt toate tipurile de deseuri. In cazul in care cantitatea este exprimata in litri sau m3, se va face transformarea in kg. </t>
  </si>
  <si>
    <t>18 01 02     (18 01 03*)</t>
  </si>
  <si>
    <t>Adresa</t>
  </si>
  <si>
    <t>Nr. mediu de paturi ocupate/luna</t>
  </si>
  <si>
    <t>18 01 01    (18 01 03*)</t>
  </si>
  <si>
    <t>deseurile care nu necesita masuri speciale privind prevenirea infectiilor</t>
  </si>
  <si>
    <t>CTD</t>
  </si>
  <si>
    <t>18 01 01                    (18 01 03*)</t>
  </si>
  <si>
    <t>18 01 02                            (18 01 03*)</t>
  </si>
  <si>
    <t>% - G</t>
  </si>
  <si>
    <t>% - CDI</t>
  </si>
  <si>
    <t>% tratare - DI</t>
  </si>
  <si>
    <t>% incinerare DI</t>
  </si>
  <si>
    <t>% RS - DI</t>
  </si>
  <si>
    <t>Suma</t>
  </si>
  <si>
    <t xml:space="preserve">Tel./Fax/E-mail </t>
  </si>
  <si>
    <t>Nr total pacienti/proceduri/consulatii/luna (in cazul centrelor de dializa sau cabinete)</t>
  </si>
  <si>
    <t>Se pot trata in incinta unitati daca detine instalatie de neutralizare sau la operatorul econ care detine statie de neutralizare in sistem centralizat</t>
  </si>
  <si>
    <t>Stoc precedent - cantitatea care se regaseste la RS (ramas in stoc) in luna anterioara, la fiecare cod de deseu. Din luna februarie celulele de la SP sunt setate sa preia automat valorile care se regasesc la RS luna precedenta (din ianuarie). Aceasta valoare care este afisata la fiecare cod trebuie luata in calcul la partea de T-tratare, DO- depozitare, I-incinerare, RS-ramas in stoc, in functie de obtiunile codului de deseuri (unele se pot trata, altele doar incinera, etc.). Cantitatea nu se va trece la G-generat (deoarece  nu s-a produs in luna in curs).                                       In cazul lunii ianuarie se va trece ca atare valoare regasita la RS- Ramasa in Stoc pentru fiecare cod de deseuri din luna decembrie anul trecut, unde este cazul.</t>
  </si>
  <si>
    <t>Nr pacienti/proceduri/consultatii</t>
  </si>
  <si>
    <t>(18 01 02     - 18 01 03*)</t>
  </si>
  <si>
    <t>(18 01 01     - 18 01 03*)</t>
  </si>
  <si>
    <t>Nota explicativa in vederea completarii machetei de raportare a datelor de unitatea sanitara catre DSP - 2 pg</t>
  </si>
  <si>
    <t>% G</t>
  </si>
  <si>
    <t>%CDI</t>
  </si>
  <si>
    <t>% tratare DI</t>
  </si>
  <si>
    <t>%incinerare DI</t>
  </si>
  <si>
    <t>Stoc precedent (SP)</t>
  </si>
  <si>
    <t>18 01 02      (18 01 03*)</t>
  </si>
  <si>
    <r>
      <rPr>
        <b/>
        <sz val="8"/>
        <rFont val="Arial"/>
        <family val="2"/>
        <charset val="238"/>
      </rPr>
      <t>La verificare</t>
    </r>
    <r>
      <rPr>
        <sz val="8"/>
        <rFont val="Arial"/>
        <family val="2"/>
        <charset val="238"/>
      </rPr>
      <t xml:space="preserve"> trebuie sa afiseze BINE, in cazul in care apare GRESIT trebuie verificat in primul rand daca ati luat in calcul cantitatea care se regaseste la SP (stoc precedent), dupa care se va analiza daca cantitatea este dublata ex. aceeasi cantitate s-a trecut la tratare si la incinerare, in ultima faza se vor verifica daca nu se greseste la calcule.</t>
    </r>
  </si>
  <si>
    <t>Cantitatea medie  pe coduri de deseuri Generata/kg/luna</t>
  </si>
  <si>
    <t xml:space="preserve">Cant. Anuale </t>
  </si>
  <si>
    <t>RS                                    anul trecut</t>
  </si>
  <si>
    <t>Centralizator</t>
  </si>
  <si>
    <t>Raport deseuri 5.2</t>
  </si>
  <si>
    <t>Se raporteaza anual pana la 15 ianuarie.Ex. Raportul pentru anul 2013 se transmite catre Directia de Sanatate Publica pana la 15 ianuarie 2014</t>
  </si>
  <si>
    <t>Numarul de paturi ocupate pe luna</t>
  </si>
  <si>
    <r>
      <rPr>
        <b/>
        <sz val="8"/>
        <rFont val="Arial"/>
        <family val="2"/>
        <charset val="238"/>
      </rPr>
      <t>Fisele interne (conform anexei nr. 2, sectiune 5.1 din ordinul 1226/2012)</t>
    </r>
    <r>
      <rPr>
        <sz val="8"/>
        <rFont val="Arial"/>
        <family val="2"/>
        <charset val="238"/>
      </rPr>
      <t xml:space="preserve">ale fiecarei luni, pentru fiecare tip de deseu se vor regasi intr-un registru intern de evidenta a deseurilor si se vor pastra la nivelul unitatii sanitare. Acestea nu se raporteaza catre DSP-uri. </t>
    </r>
  </si>
  <si>
    <t xml:space="preserve">Unitatea  </t>
  </si>
  <si>
    <t>Numele Coordonatorul activităţii de protecţie a sănătăţii în relaţie cu mediul</t>
  </si>
  <si>
    <t>Adresa e-mail</t>
  </si>
  <si>
    <t xml:space="preserve">Numărul total de paturi </t>
  </si>
  <si>
    <t>Numărul total de cazuri de:</t>
  </si>
  <si>
    <t>Hepatită B</t>
  </si>
  <si>
    <t>Hepatită C</t>
  </si>
  <si>
    <t>Numărul total de:</t>
  </si>
  <si>
    <t>a) uşa încuiată</t>
  </si>
  <si>
    <t>b) apă curentă</t>
  </si>
  <si>
    <t>c) sistem de scurgere</t>
  </si>
  <si>
    <t>Tipul operaţiei de tratare prin decontaminare termică la temperaturi scăzute a deşeurilor rezultate din activităţile medicale sau tipul operaţiei de eliminare folosită de către contractor</t>
  </si>
  <si>
    <t>Date de contact: telefon</t>
  </si>
  <si>
    <t>Numărul total al personalului unitatii sanitare</t>
  </si>
  <si>
    <t>Alte infecţii virale cu transmitere sanguină în rândul personalului implicat în manipularea deşeurilor</t>
  </si>
  <si>
    <t>INSTRUIRE PERSONALULUI</t>
  </si>
  <si>
    <t>Durata medie a instruirii</t>
  </si>
  <si>
    <t>Numarul mediu de persoane care au participat la instruire</t>
  </si>
  <si>
    <t>Enumerati personalul pe fiecare functie care a participat la instruirii</t>
  </si>
  <si>
    <t>Unitatea sanitara detine instalatie de decontaminare termica la temperaturi scazute a deseurilor intepatorare taietoare si deseurile infectioase  - coduri: 180101(180103*) si 180103* ?</t>
  </si>
  <si>
    <t>Tipul instalatiei</t>
  </si>
  <si>
    <t>Instalatia este functionala?</t>
  </si>
  <si>
    <t>Instalatia este utilizata?</t>
  </si>
  <si>
    <t>Cauzele neutilizarii instalatiei</t>
  </si>
  <si>
    <t xml:space="preserve">ace, ace cu fir, catetere, seringi cu ac, branule, lame de bisturiu, pipete, sticlarie de laborator ori alta sticlarie sparta sau depasit, care a intrat sau nu, in contact cu material potential infectios, etc. de unica folosinta, neintrebuintata sau cu termen de expirare </t>
  </si>
  <si>
    <t>Durata de stocare</t>
  </si>
  <si>
    <r>
      <t>48 h+ 24 h transport sau
7 zile - 4</t>
    </r>
    <r>
      <rPr>
        <vertAlign val="superscript"/>
        <sz val="8"/>
        <rFont val="Times New Roman"/>
        <family val="1"/>
        <charset val="238"/>
      </rPr>
      <t>0</t>
    </r>
    <r>
      <rPr>
        <sz val="8"/>
        <rFont val="Times New Roman"/>
        <family val="1"/>
        <charset val="238"/>
      </rPr>
      <t>C</t>
    </r>
  </si>
  <si>
    <t>Grad de ocupare a paturilor la nivelul u.s. (%)</t>
  </si>
  <si>
    <t>Cantitatea de deseuri infectioase/pat ocupat</t>
  </si>
  <si>
    <r>
      <t xml:space="preserve">Cantitatea de deseuri infectiaose </t>
    </r>
    <r>
      <rPr>
        <b/>
        <sz val="7"/>
        <color indexed="8"/>
        <rFont val="Times New Roman"/>
        <family val="1"/>
        <charset val="238"/>
      </rPr>
      <t>/ pat ocupat</t>
    </r>
  </si>
  <si>
    <t>Cantitatea de deseuri infectioase/pat ocupat/</t>
  </si>
  <si>
    <t>Grad de ocupare a paturilor la nivelul u.s. (%)/zi</t>
  </si>
  <si>
    <t xml:space="preserve">Recipienti originali, resturi de tablete/comprimate, medicamente expirate in ambalajul original, corpuri de seringa cu sau fara ac folosite, sticle si sisteme de perfuzie, materiale moi contaminate, echipament individual de protectie contaminat, materiale ce au avut contact cu medicamentele citotoxice-citostatice. </t>
  </si>
  <si>
    <t>Medicamente cu termen de expirare depasit, reziduuri de medicamente, imprastieri de medicamente</t>
  </si>
  <si>
    <t>Detineti urmatoarele echipamente, utilizate numai pentru transportul deseurilor in incinta unitatii?</t>
  </si>
  <si>
    <t>Confirmati variantele in ceea ce priveste transportul intern in cazul dvs.:</t>
  </si>
  <si>
    <t>d) ventilaţie naturala</t>
  </si>
  <si>
    <t>e) sursa curent electric</t>
  </si>
  <si>
    <t>f) ventilatie artificiala - aer conditionat</t>
  </si>
  <si>
    <t>h) frigider</t>
  </si>
  <si>
    <t>i) lada frigorifica</t>
  </si>
  <si>
    <t>k) alte dotari, specificati</t>
  </si>
  <si>
    <t>g) incinta frigorifica</t>
  </si>
  <si>
    <t>l) modalităţi de prevenire a accesului animalelor</t>
  </si>
  <si>
    <t>m) cantar verificat metrologic</t>
  </si>
  <si>
    <t>n) fără utilizare pentru alte deşeuri sau alte scopuri</t>
  </si>
  <si>
    <t>o) necesita o imbunatatire spatiul central de stocare temporara (depozitul central) al unitatii</t>
  </si>
  <si>
    <t>p) daca raspunsul este afirmativ la punctul o), specificati alternativele posibile de imbunatatire a depozitului central</t>
  </si>
  <si>
    <t>Modul de achizitionare (fonduri proprii/proiecte/donari)</t>
  </si>
  <si>
    <t>Anul fabricatiei</t>
  </si>
  <si>
    <t>Anul punerii in functiune/utilizarii instalatiei la dvs. in unitate</t>
  </si>
  <si>
    <t>Grad de ocupare a paturilor la nivelul u.s. (%) zi</t>
  </si>
  <si>
    <r>
      <t xml:space="preserve">Exprima relatia dintre numarul total de paturi si utilizarea efectiva a acestora, in cadrul unitatii sanitare.                                                                                                                                               Gradul de ocupare este reprezentat de raportul dintre: </t>
    </r>
    <r>
      <rPr>
        <b/>
        <sz val="9"/>
        <rFont val="Arial"/>
        <family val="2"/>
        <charset val="238"/>
      </rPr>
      <t>=(nr.total de paturi ocupate pe luna, la nivelul unitatii sanitare)/(nr.total de paturi din u.s.× nr.de zile din luna respectiva)×100</t>
    </r>
    <r>
      <rPr>
        <b/>
        <sz val="8"/>
        <rFont val="Arial"/>
        <family val="2"/>
        <charset val="238"/>
      </rPr>
      <t xml:space="preserve">.                           </t>
    </r>
    <r>
      <rPr>
        <sz val="8"/>
        <rFont val="Arial"/>
        <family val="2"/>
        <charset val="238"/>
      </rPr>
      <t xml:space="preserve">                                                                                                                                              Acest grad de ocupare, nu va fi luat in considerare in cazul anumitor unitati sanitare, ex. Centrele  de dializa, deoarece se va depasi procentul de 100%</t>
    </r>
  </si>
  <si>
    <r>
      <t xml:space="preserve">Raportul dintre </t>
    </r>
    <r>
      <rPr>
        <b/>
        <sz val="8"/>
        <rFont val="Arial"/>
        <family val="2"/>
        <charset val="238"/>
      </rPr>
      <t xml:space="preserve">cantitatea generata de deseuri infectioase, si anume 180101(180103*), 180102(180103*) si 180103*/nr.total de paturi ocupate pe luna, la nivelul unitatii sanitare. </t>
    </r>
  </si>
  <si>
    <r>
      <t>Sheetul - Centralizator - este protejat si preia automat datele din fiecare luna. Dispune de un sistem dublu de verificare, pe fiecare luna (fond galben cu B/G - in dreapta tabelului) si la sfarsitul anului (fond albastru cu B/G in partea de jos a tabelului). De asemena tabelul din partea de jos fond albastru - ne informeaza de cantitatile de deseuri pe fiecare cod generata de unitatea sanitara pe intregul an si metoda de eliminare</t>
    </r>
    <r>
      <rPr>
        <b/>
        <sz val="8"/>
        <rFont val="Arial"/>
        <family val="2"/>
        <charset val="238"/>
      </rPr>
      <t>.</t>
    </r>
  </si>
  <si>
    <r>
      <t xml:space="preserve">fragmente din organe si organe umane, parti anatomice, lichide organice, material biopsic rezultat din blocurile parti anatomice rezultate din laboratoarele de autopsie operatorii de chirurgie si obstetrica, </t>
    </r>
    <r>
      <rPr>
        <i/>
        <sz val="8"/>
        <rFont val="Times New Roman"/>
        <family val="1"/>
        <charset val="238"/>
      </rPr>
      <t xml:space="preserve">recipienti  care au un continut mai mare de sange. </t>
    </r>
  </si>
  <si>
    <t>TRATAREA SI ELIMINAREA DESEURILOR</t>
  </si>
  <si>
    <t xml:space="preserve">In ceea ce priveste numarul de paturi ocupate pe luna, Ex: un spital cu un numar total de paturi 100, la care gradul de ocupare sa presupunem ca este maxim in fiecare zi. Numarul total de paturi ocupate pe intreaga luna va fi 100 paturi X 30 zile = 3000 paturi ocupate pe luna. Atentie, numarul de paturi ocupate variaza de la o zi la cealalta, asa ca trebuie sa se stie in fiecare zi cate paturi ocupate sunt pentru ca la sfarsitul lunii respective sa se faca suma acestora.                                                                                                                                                                                                                                     In cazul Centrelor de Dializa, unde  in fiecare zi toate paturile sunt ocupate, nu de un singur pacient (mai multi pacienti), se va trece nr. maxim de paturi ocupate pe luna si nr total de pacienti. Ex. un centru de dializa cu un nr. total de 30 paturi  iar la fiecare pat pe zi sunt cate 3 pacienti, va avea pe luna (30paturix30zile) = 900 paturi ocupate si (900x3) = 2700 pacienti. Aceasta situatie reflecta faptul ca, nr de paturi de la o luna la alta va fi acelasi, dar se va schimba nr de pacienti.  </t>
  </si>
  <si>
    <r>
      <t xml:space="preserve">Imbracaminte necontaminata, aparate gipsate, lenjerie necontaminata, deseuri rezultate dupa tratarea/decontaminare termica in instalatii la nivelul unitatii sanitare a deseurilor infectioase, recipiente care au continut medicamente, altele decat citotoxice si citostatice etc.tratarea/decontaminarea termica a deseurilor infectioase, recipiente care au continut. </t>
    </r>
    <r>
      <rPr>
        <b/>
        <sz val="9"/>
        <color indexed="10"/>
        <rFont val="Times New Roman"/>
        <family val="1"/>
        <charset val="238"/>
      </rPr>
      <t>In acest cod NU sunt incluse deseurile menajere!!!</t>
    </r>
  </si>
  <si>
    <t>celulele galbene trebuie sa aiba valoarea zero</t>
  </si>
  <si>
    <t>18 01 08*       unitatea sanitara</t>
  </si>
  <si>
    <t>18 01 09         unitatea sanitara</t>
  </si>
  <si>
    <r>
      <t xml:space="preserve">18 01 08*      </t>
    </r>
    <r>
      <rPr>
        <b/>
        <sz val="8"/>
        <color rgb="FF00B050"/>
        <rFont val="Arial"/>
        <family val="2"/>
      </rPr>
      <t xml:space="preserve"> populatie</t>
    </r>
  </si>
  <si>
    <r>
      <t xml:space="preserve">18 01 09        </t>
    </r>
    <r>
      <rPr>
        <b/>
        <sz val="8"/>
        <color rgb="FF00B050"/>
        <rFont val="Arial"/>
        <family val="2"/>
      </rPr>
      <t xml:space="preserve"> populatie</t>
    </r>
  </si>
  <si>
    <t>18 01 02(18 01 03*)</t>
  </si>
  <si>
    <t>18 01 08*                unitatea sanitara</t>
  </si>
  <si>
    <t>18 01 09                  unitatea sanitara</t>
  </si>
  <si>
    <r>
      <t xml:space="preserve">18 01 08*              </t>
    </r>
    <r>
      <rPr>
        <b/>
        <sz val="8"/>
        <color rgb="FF00B050"/>
        <rFont val="Arial"/>
        <family val="2"/>
      </rPr>
      <t>populatie</t>
    </r>
  </si>
  <si>
    <r>
      <t xml:space="preserve">18 01 09                 </t>
    </r>
    <r>
      <rPr>
        <b/>
        <sz val="8"/>
        <color rgb="FF00B050"/>
        <rFont val="Arial"/>
        <family val="2"/>
      </rPr>
      <t>populatie</t>
    </r>
  </si>
  <si>
    <t>18 01 08* unitate sanitara</t>
  </si>
  <si>
    <t>18 01 09 unitatea sanitara</t>
  </si>
  <si>
    <r>
      <t xml:space="preserve">18 01 08* </t>
    </r>
    <r>
      <rPr>
        <b/>
        <sz val="9"/>
        <color rgb="FF00B050"/>
        <rFont val="Times New Roman"/>
        <family val="1"/>
      </rPr>
      <t>populatie</t>
    </r>
  </si>
  <si>
    <r>
      <t xml:space="preserve">18 01 09 </t>
    </r>
    <r>
      <rPr>
        <b/>
        <sz val="9"/>
        <color rgb="FF00B050"/>
        <rFont val="Times New Roman"/>
        <family val="1"/>
      </rPr>
      <t>populatie</t>
    </r>
  </si>
  <si>
    <t>18 01 08* unitatea sanitara</t>
  </si>
  <si>
    <t>deseuri rezultate in urma aplicarii tratamentelor cu citotoxice si citosatice, inclusiv medicamente expirate de acest tip</t>
  </si>
  <si>
    <t>Deșeurile de medicamente rezultate de la populație sunt reprezentate de medicamente cu termenul de valabilitate depășit, medicamente care nu mai sunt utilizate, reziduuri de medicamente, medicamente care au recipiente deteriorate, medicamente retrase de pe piata, din categoria citotoxice si citostatice, etc</t>
  </si>
  <si>
    <t>Deșeurile de medicamente rezultate de la populație sunt reprezentate de medicamente cu termenul de valabilitate depășit, medicamente care nu mai sunt utilizate, reziduuri de medicamente, medicamente care au recipiente deteriorate, medicamente retrase de pe piata, cu exceptia categoria citotoxice si citostatice, etc</t>
  </si>
  <si>
    <r>
      <t xml:space="preserve">Referitor la cantitatea </t>
    </r>
    <r>
      <rPr>
        <b/>
        <sz val="8"/>
        <rFont val="Arial"/>
        <family val="2"/>
        <charset val="238"/>
      </rPr>
      <t>Ramasa in Stoc (RS)</t>
    </r>
    <r>
      <rPr>
        <sz val="8"/>
        <rFont val="Arial"/>
        <family val="2"/>
        <charset val="238"/>
      </rPr>
      <t xml:space="preserve"> din luna precedenta se va regasii automat in SP (sold precedent) in luna in curs. Aceasta valoare  trebuie sa se regaseasc la partea de eliminare sau ramas in stoc din luna prezenta. Ex cantitatea care apare la SP-sold preceden din luna februarie (este de fapt ce a ramas in stoc RS din luna ianuarie) insumata cu cantitatea generata (G) in februarie trebuie sa coincida cu suma dintre cantitatea tratata (T) + incinerat (I) + depozit (DO)+ramas in stoc (RS) din luna februarie                                                                                                                                                                                        </t>
    </r>
    <r>
      <rPr>
        <b/>
        <sz val="8"/>
        <color indexed="36"/>
        <rFont val="Arial"/>
        <family val="2"/>
        <charset val="238"/>
      </rPr>
      <t>Pe scurt:
RS ian + G feb = (T+DO+I+RS) feb</t>
    </r>
    <r>
      <rPr>
        <sz val="8"/>
        <rFont val="Arial"/>
        <family val="2"/>
        <charset val="238"/>
      </rPr>
      <t xml:space="preserve">
</t>
    </r>
  </si>
  <si>
    <t>Un alt ex. In cazul in care s-a generat o cantitate de deseuri (ex. chimice) in luna ianuarie, iar aceasta nu s-a eliminat, cantitatea se va trece la RS (ramas in stoc)in luna ianuarie.Iar in luna februarie daca nu s-a mai generat deseuri, cantitatea care a ramas in stoc (RS) din luna ianuare si care se regaseste automat la SP (stoc precedent) din luna februarie se va trece la RS (ramas in stoc) in luna februarie. Pentru ca la verificare sa apara BINE.</t>
  </si>
  <si>
    <r>
      <t>perfuzoare cu tubulatura, recipiente care au continut sange sau alte fluide biologice, campuri operatorii, manusi, sonde si alte materiale de unica folosinta, comprese, pansamente si alte materiale contaminate, membrane de dializa, pungi de material plastic pentru colectarea urinei, materiale de laborator folosite, scutece care provin de la pacienti internati in unitati sanitare cu specific de boli infectioase sau in sectii de boli infectioase. deseurile care contin sau au venit in contact cu sange ori cu alte fluide biologice, precum si cu virusuri, bacterii, paraziti si/sau toxinele microorganismelor.</t>
    </r>
    <r>
      <rPr>
        <i/>
        <sz val="9"/>
        <rFont val="Times New Roman"/>
        <family val="1"/>
      </rPr>
      <t>Recipientii care au continut (si nu mai contin) sange</t>
    </r>
    <r>
      <rPr>
        <i/>
        <sz val="8"/>
        <rFont val="Times New Roman"/>
        <family val="1"/>
        <charset val="238"/>
      </rPr>
      <t xml:space="preserve">. </t>
    </r>
  </si>
  <si>
    <r>
      <t xml:space="preserve">18 01 08* </t>
    </r>
    <r>
      <rPr>
        <b/>
        <sz val="8"/>
        <color theme="6" tint="-0.249977111117893"/>
        <rFont val="Times New Roman"/>
        <family val="1"/>
      </rPr>
      <t>populatie</t>
    </r>
  </si>
  <si>
    <r>
      <t xml:space="preserve">18 01 09 </t>
    </r>
    <r>
      <rPr>
        <b/>
        <sz val="9"/>
        <color theme="6" tint="-0.249977111117893"/>
        <rFont val="Times New Roman"/>
        <family val="1"/>
      </rPr>
      <t>populatie</t>
    </r>
  </si>
  <si>
    <r>
      <t xml:space="preserve">deseuri de medicamente de citotoxice si citosatice - </t>
    </r>
    <r>
      <rPr>
        <b/>
        <sz val="8"/>
        <color theme="6" tint="-0.249977111117893"/>
        <rFont val="Arial"/>
        <family val="2"/>
      </rPr>
      <t>rezultate de la populatie</t>
    </r>
  </si>
  <si>
    <r>
      <t xml:space="preserve">deseuri de medicamente, altele decat cele citotoxice si citosatice - </t>
    </r>
    <r>
      <rPr>
        <b/>
        <sz val="8"/>
        <color theme="6" tint="-0.249977111117893"/>
        <rFont val="Arial"/>
        <family val="2"/>
      </rPr>
      <t>rezultate de la populatie</t>
    </r>
  </si>
  <si>
    <t>nefunctionalitate - dpv tehnic</t>
  </si>
  <si>
    <t>lipsa spatiu</t>
  </si>
  <si>
    <t>lipsa personal calificat</t>
  </si>
  <si>
    <t>lipsa maruntitor</t>
  </si>
  <si>
    <t xml:space="preserve">Numărul mediu de paturi ocupate/luna                                   </t>
  </si>
  <si>
    <t>Ingrijitoare</t>
  </si>
  <si>
    <t>Personal auxiliar</t>
  </si>
  <si>
    <t>Ingrijitoare + personal auxiliar</t>
  </si>
  <si>
    <t>Tot personalul</t>
  </si>
  <si>
    <t>lunar</t>
  </si>
  <si>
    <t>trimestrial</t>
  </si>
  <si>
    <t>Instruirile pe parcursul anului se efectueaza</t>
  </si>
  <si>
    <t>anual</t>
  </si>
  <si>
    <t>0-20</t>
  </si>
  <si>
    <t>21-50</t>
  </si>
  <si>
    <t>51-100</t>
  </si>
  <si>
    <t>180101(180103*)</t>
  </si>
  <si>
    <t>&gt;100</t>
  </si>
  <si>
    <t>180102(180103*)</t>
  </si>
  <si>
    <t>180103*</t>
  </si>
  <si>
    <t>1h</t>
  </si>
  <si>
    <t>2h</t>
  </si>
  <si>
    <t>180106*</t>
  </si>
  <si>
    <t>4h</t>
  </si>
  <si>
    <t>6h</t>
  </si>
  <si>
    <t>180708* - u.s. / populatie</t>
  </si>
  <si>
    <t>180109 - u.s. / populatie</t>
  </si>
  <si>
    <t>180110*</t>
  </si>
  <si>
    <t>In cazul in care ati ales - Altele - specificati</t>
  </si>
  <si>
    <t>da</t>
  </si>
  <si>
    <t>nu</t>
  </si>
  <si>
    <t>containere pe roţi</t>
  </si>
  <si>
    <t>cărucioare</t>
  </si>
  <si>
    <t>containere si carucioare</t>
  </si>
  <si>
    <t>sac galben</t>
  </si>
  <si>
    <t>sac galben + cutie carton</t>
  </si>
  <si>
    <t>cutie din carton prevăzută cu sac galben,</t>
  </si>
  <si>
    <t>cutie carton + cutie din material rezisten (plastic)</t>
  </si>
  <si>
    <t>cutie din material rezistent (plastic) la acţiunile mecanice</t>
  </si>
  <si>
    <t>sac negru sau transparent</t>
  </si>
  <si>
    <t>altele</t>
  </si>
  <si>
    <r>
      <rPr>
        <b/>
        <sz val="8"/>
        <rFont val="Times New Roman"/>
        <family val="1"/>
        <charset val="238"/>
      </rPr>
      <t xml:space="preserve">Procentul deşeurilor infecţioase </t>
    </r>
    <r>
      <rPr>
        <sz val="8"/>
        <rFont val="Times New Roman"/>
        <family val="1"/>
        <charset val="238"/>
      </rPr>
      <t xml:space="preserve">care sunt tratate  </t>
    </r>
    <r>
      <rPr>
        <b/>
        <sz val="8"/>
        <color rgb="FFFF0000"/>
        <rFont val="Times New Roman"/>
        <family val="1"/>
      </rPr>
      <t xml:space="preserve">prin echipamente proprii de decontaminare termică </t>
    </r>
    <r>
      <rPr>
        <sz val="8"/>
        <rFont val="Times New Roman"/>
        <family val="1"/>
        <charset val="238"/>
      </rPr>
      <t>la temperaturi scăzute</t>
    </r>
    <r>
      <rPr>
        <b/>
        <sz val="8"/>
        <rFont val="Times New Roman"/>
        <family val="1"/>
        <charset val="238"/>
      </rPr>
      <t xml:space="preserve"> </t>
    </r>
    <r>
      <rPr>
        <b/>
        <sz val="10"/>
        <color rgb="FFFF0000"/>
        <rFont val="Times New Roman"/>
        <family val="1"/>
      </rPr>
      <t>în cadrul unităţii sanitare</t>
    </r>
    <r>
      <rPr>
        <b/>
        <sz val="8"/>
        <rFont val="Times New Roman"/>
        <family val="1"/>
        <charset val="238"/>
      </rPr>
      <t xml:space="preserve">, </t>
    </r>
  </si>
  <si>
    <r>
      <rPr>
        <b/>
        <sz val="8"/>
        <rFont val="Times New Roman"/>
        <family val="1"/>
        <charset val="238"/>
      </rPr>
      <t xml:space="preserve">Procentul </t>
    </r>
    <r>
      <rPr>
        <sz val="8"/>
        <rFont val="Times New Roman"/>
        <family val="1"/>
        <charset val="238"/>
      </rPr>
      <t>deşeurilor infecţioase care au fost</t>
    </r>
    <r>
      <rPr>
        <u/>
        <sz val="8"/>
        <color rgb="FFFF0000"/>
        <rFont val="Times New Roman"/>
        <family val="1"/>
      </rPr>
      <t xml:space="preserve"> </t>
    </r>
    <r>
      <rPr>
        <b/>
        <u/>
        <sz val="11"/>
        <color rgb="FFFF0000"/>
        <rFont val="Times New Roman"/>
        <family val="1"/>
      </rPr>
      <t xml:space="preserve">tratate </t>
    </r>
    <r>
      <rPr>
        <b/>
        <sz val="8"/>
        <rFont val="Times New Roman"/>
        <family val="1"/>
        <charset val="238"/>
      </rPr>
      <t xml:space="preserve">de către un </t>
    </r>
    <r>
      <rPr>
        <b/>
        <sz val="11"/>
        <color rgb="FFFF0000"/>
        <rFont val="Times New Roman"/>
        <family val="1"/>
      </rPr>
      <t xml:space="preserve">ag.economic </t>
    </r>
    <r>
      <rPr>
        <sz val="8"/>
        <rFont val="Times New Roman"/>
        <family val="1"/>
        <charset val="238"/>
      </rPr>
      <t>din afara unităţii sanitare</t>
    </r>
  </si>
  <si>
    <r>
      <rPr>
        <b/>
        <sz val="8"/>
        <rFont val="Times New Roman"/>
        <family val="1"/>
        <charset val="238"/>
      </rPr>
      <t xml:space="preserve">Procentul </t>
    </r>
    <r>
      <rPr>
        <sz val="8"/>
        <rFont val="Times New Roman"/>
        <family val="1"/>
        <charset val="238"/>
      </rPr>
      <t xml:space="preserve">deşeurilor infecţioase care au fost </t>
    </r>
    <r>
      <rPr>
        <b/>
        <u/>
        <sz val="11"/>
        <color rgb="FFFF0000"/>
        <rFont val="Times New Roman"/>
        <family val="1"/>
      </rPr>
      <t>incinerate</t>
    </r>
    <r>
      <rPr>
        <b/>
        <sz val="10"/>
        <color rgb="FFFF0000"/>
        <rFont val="Times New Roman"/>
        <family val="1"/>
      </rPr>
      <t xml:space="preserve"> </t>
    </r>
    <r>
      <rPr>
        <b/>
        <sz val="8"/>
        <rFont val="Times New Roman"/>
        <family val="1"/>
        <charset val="238"/>
      </rPr>
      <t xml:space="preserve">de către un </t>
    </r>
    <r>
      <rPr>
        <b/>
        <sz val="10"/>
        <color rgb="FFFF0000"/>
        <rFont val="Times New Roman"/>
        <family val="1"/>
      </rPr>
      <t xml:space="preserve">ag.economic </t>
    </r>
    <r>
      <rPr>
        <sz val="8"/>
        <rFont val="Times New Roman"/>
        <family val="1"/>
        <charset val="238"/>
      </rPr>
      <t>din afara unităţii sanitare</t>
    </r>
  </si>
  <si>
    <r>
      <t>Costul estimativ/</t>
    </r>
    <r>
      <rPr>
        <b/>
        <sz val="11"/>
        <rFont val="Times New Roman"/>
        <family val="1"/>
      </rPr>
      <t>kg</t>
    </r>
    <r>
      <rPr>
        <sz val="8"/>
        <rFont val="Times New Roman"/>
        <family val="1"/>
        <charset val="238"/>
      </rPr>
      <t xml:space="preserve">/RON+TVA de codurile - </t>
    </r>
    <r>
      <rPr>
        <sz val="10"/>
        <rFont val="Times New Roman"/>
        <family val="1"/>
      </rPr>
      <t>180101(180103*) si 180103*</t>
    </r>
    <r>
      <rPr>
        <sz val="8"/>
        <rFont val="Times New Roman"/>
        <family val="1"/>
        <charset val="238"/>
      </rPr>
      <t xml:space="preserve"> - recipient+</t>
    </r>
    <r>
      <rPr>
        <b/>
        <u/>
        <sz val="11"/>
        <rFont val="Times New Roman"/>
        <family val="1"/>
      </rPr>
      <t>instalatia proprie de neutralizare unitatea sanitara</t>
    </r>
    <r>
      <rPr>
        <sz val="8"/>
        <rFont val="Times New Roman"/>
        <family val="1"/>
        <charset val="238"/>
      </rPr>
      <t>+transport ag. econ+ eliminare</t>
    </r>
  </si>
  <si>
    <t>Instalatie proprie de decontaminare termica la temperaturi scazute la  nivelul u.s.</t>
  </si>
  <si>
    <r>
      <t xml:space="preserve">Perioada de raportare </t>
    </r>
    <r>
      <rPr>
        <b/>
        <sz val="11"/>
        <color rgb="FFFF0000"/>
        <rFont val="Times New Roman"/>
        <family val="1"/>
      </rPr>
      <t xml:space="preserve">(anul) </t>
    </r>
  </si>
  <si>
    <t>accidente cu ace de seringi sau alte obiecte ascuţite</t>
  </si>
  <si>
    <t>alte accidente din care poate rezulta transmiterea unei infecţii serioase sau vătămarea.</t>
  </si>
  <si>
    <t>Specificaţi recipientele utilizate la fiecare cod de deşeu :</t>
  </si>
  <si>
    <t xml:space="preserve">Echipamentele şi amenajările utilizate pentru stocarea temporara a deşeurilor şi pentru transportul intern  în cadrul unităţii </t>
  </si>
  <si>
    <t xml:space="preserve">Este necesara o imbunatatire a transportului intern a deseurilor medicale? </t>
  </si>
  <si>
    <t>In cazul in care ati raspuns afirmativ, la intrebarea anterioara , specificati ce trebuie imbunatatit.</t>
  </si>
  <si>
    <r>
      <t xml:space="preserve">Se utilizeaza </t>
    </r>
    <r>
      <rPr>
        <sz val="8"/>
        <color rgb="FFFF0000"/>
        <rFont val="Times New Roman"/>
        <family val="1"/>
      </rPr>
      <t>liftul</t>
    </r>
    <r>
      <rPr>
        <sz val="8"/>
        <rFont val="Times New Roman"/>
        <family val="1"/>
        <charset val="238"/>
      </rPr>
      <t xml:space="preserve"> pentru transportul intern al deseurilor medicale, pana la spatiul central de stocare temporara, cu </t>
    </r>
    <r>
      <rPr>
        <sz val="8"/>
        <color rgb="FFFF0000"/>
        <rFont val="Times New Roman"/>
        <family val="1"/>
      </rPr>
      <t>respectarea  unui interval orar</t>
    </r>
    <r>
      <rPr>
        <sz val="8"/>
        <rFont val="Times New Roman"/>
        <family val="1"/>
        <charset val="238"/>
      </rPr>
      <t>?</t>
    </r>
  </si>
  <si>
    <t>Se realizeaza manual transportul intern in cadrul unitatii sanitare pana la spatiul  central de stocare temporara, cu respectarea unui interval orar?</t>
  </si>
  <si>
    <r>
      <t xml:space="preserve">Exista in cadrul unitatii sanitare un circuit special destinat </t>
    </r>
    <r>
      <rPr>
        <b/>
        <sz val="8.5"/>
        <color indexed="10"/>
        <rFont val="Times New Roman"/>
        <family val="1"/>
        <charset val="238"/>
      </rPr>
      <t xml:space="preserve">numai </t>
    </r>
    <r>
      <rPr>
        <sz val="8"/>
        <rFont val="Times New Roman"/>
        <family val="1"/>
        <charset val="238"/>
      </rPr>
      <t>transportul deşeurilor?</t>
    </r>
  </si>
  <si>
    <t>Exista in cadrul unitatii sanitare circuit pentru transportul deseurilor, comun cu cel al pacientilor/vizitatorilor, dar cu respectarea unui interval orar, urmat de dezinfectie?</t>
  </si>
  <si>
    <t>Dotarile spaţiului central de stocare temporară din unitate sanitara (depozitul central)</t>
  </si>
  <si>
    <t>j) containere, daca Da, la cat timp se dezinfecteaza?</t>
  </si>
  <si>
    <t>r) sunt in derulare proiecte in vederea îmbunătăţirii spatiului central de stocare temporara (depozitul central) al unitatii sanitare</t>
  </si>
  <si>
    <r>
      <rPr>
        <b/>
        <sz val="8"/>
        <rFont val="Times New Roman"/>
        <family val="1"/>
        <charset val="238"/>
      </rPr>
      <t xml:space="preserve">Furnizarea recipientelor </t>
    </r>
    <r>
      <rPr>
        <sz val="8"/>
        <rFont val="Times New Roman"/>
        <family val="1"/>
        <charset val="238"/>
      </rPr>
      <t xml:space="preserve">pentru deşeuri medicale (cutii din material rezistent, cutii de carton şi saci de plastic) este </t>
    </r>
    <r>
      <rPr>
        <b/>
        <sz val="8"/>
        <rFont val="Times New Roman"/>
        <family val="1"/>
        <charset val="238"/>
      </rPr>
      <t>inclusă în contractul/contractele privind colectarea şi eliminarea deşeurilor?</t>
    </r>
  </si>
  <si>
    <r>
      <t xml:space="preserve">Numele operator economic care se ocupa de </t>
    </r>
    <r>
      <rPr>
        <b/>
        <u/>
        <sz val="8"/>
        <rFont val="Times New Roman"/>
        <family val="1"/>
      </rPr>
      <t>transportul deseurilo</t>
    </r>
    <r>
      <rPr>
        <b/>
        <sz val="8"/>
        <rFont val="Times New Roman"/>
        <family val="1"/>
        <charset val="238"/>
      </rPr>
      <t>r medicale in baza unui contract</t>
    </r>
  </si>
  <si>
    <r>
      <t xml:space="preserve">Numele operator economic care se ocupa de </t>
    </r>
    <r>
      <rPr>
        <b/>
        <u/>
        <sz val="8"/>
        <rFont val="Times New Roman"/>
        <family val="1"/>
      </rPr>
      <t>eliminarea</t>
    </r>
    <r>
      <rPr>
        <b/>
        <sz val="8"/>
        <rFont val="Times New Roman"/>
        <family val="1"/>
        <charset val="238"/>
      </rPr>
      <t xml:space="preserve"> deseurilor medicale in baza unui contract</t>
    </r>
  </si>
  <si>
    <r>
      <t>Cost estimativ</t>
    </r>
    <r>
      <rPr>
        <sz val="11"/>
        <rFont val="Times New Roman"/>
        <family val="1"/>
      </rPr>
      <t>/kg</t>
    </r>
    <r>
      <rPr>
        <sz val="8"/>
        <rFont val="Times New Roman"/>
        <family val="1"/>
      </rPr>
      <t xml:space="preserve">+TVA pentru codurile - </t>
    </r>
    <r>
      <rPr>
        <sz val="10"/>
        <rFont val="Times New Roman"/>
        <family val="1"/>
      </rPr>
      <t>180101(180103*) si 180103*</t>
    </r>
    <r>
      <rPr>
        <sz val="8"/>
        <rFont val="Times New Roman"/>
        <family val="1"/>
      </rPr>
      <t xml:space="preserve"> -  recipient/transport/</t>
    </r>
    <r>
      <rPr>
        <b/>
        <sz val="11"/>
        <color theme="6" tint="-0.499984740745262"/>
        <rFont val="Times New Roman"/>
        <family val="1"/>
      </rPr>
      <t>statie de tratare</t>
    </r>
    <r>
      <rPr>
        <sz val="8"/>
        <rFont val="Times New Roman"/>
        <family val="1"/>
      </rPr>
      <t xml:space="preserve">/eliminarea - </t>
    </r>
    <r>
      <rPr>
        <b/>
        <sz val="11"/>
        <rFont val="Times New Roman"/>
        <family val="1"/>
      </rPr>
      <t xml:space="preserve">Operator Economic </t>
    </r>
  </si>
  <si>
    <r>
      <t xml:space="preserve">Cost estimativ/kg+TVA - pentru codurile </t>
    </r>
    <r>
      <rPr>
        <sz val="10"/>
        <rFont val="Times New Roman"/>
        <family val="1"/>
      </rPr>
      <t>180101(180103*) / 180102(180103*)  si 180103*</t>
    </r>
    <r>
      <rPr>
        <sz val="8"/>
        <rFont val="Times New Roman"/>
        <family val="1"/>
      </rPr>
      <t xml:space="preserve"> -  recipient/transport/</t>
    </r>
    <r>
      <rPr>
        <b/>
        <sz val="11"/>
        <color rgb="FFFF0000"/>
        <rFont val="Times New Roman"/>
        <family val="1"/>
      </rPr>
      <t>incinerare</t>
    </r>
    <r>
      <rPr>
        <sz val="8"/>
        <rFont val="Times New Roman"/>
        <family val="1"/>
      </rPr>
      <t xml:space="preserve"> -</t>
    </r>
    <r>
      <rPr>
        <b/>
        <sz val="8"/>
        <rFont val="Times New Roman"/>
        <family val="1"/>
      </rPr>
      <t xml:space="preserve"> </t>
    </r>
    <r>
      <rPr>
        <b/>
        <sz val="11"/>
        <rFont val="Times New Roman"/>
        <family val="1"/>
      </rPr>
      <t>Operator Economic</t>
    </r>
  </si>
  <si>
    <r>
      <t xml:space="preserve">Cost estimativ/kg+TVA - pentru codurile </t>
    </r>
    <r>
      <rPr>
        <sz val="10"/>
        <rFont val="Times New Roman"/>
        <family val="1"/>
      </rPr>
      <t xml:space="preserve">180104 </t>
    </r>
    <r>
      <rPr>
        <sz val="8"/>
        <rFont val="Times New Roman"/>
        <family val="1"/>
      </rPr>
      <t xml:space="preserve"> -  recipient/transport/eliminare -</t>
    </r>
    <r>
      <rPr>
        <b/>
        <sz val="8"/>
        <rFont val="Times New Roman"/>
        <family val="1"/>
      </rPr>
      <t xml:space="preserve"> </t>
    </r>
    <r>
      <rPr>
        <b/>
        <sz val="11"/>
        <rFont val="Times New Roman"/>
        <family val="1"/>
      </rPr>
      <t>Operat Economic</t>
    </r>
  </si>
  <si>
    <r>
      <t xml:space="preserve">Cost estimativ/kg+TVA - pentru coduri - </t>
    </r>
    <r>
      <rPr>
        <sz val="10"/>
        <rFont val="Times New Roman"/>
        <family val="1"/>
      </rPr>
      <t>180106*</t>
    </r>
    <r>
      <rPr>
        <sz val="8"/>
        <rFont val="Times New Roman"/>
        <family val="1"/>
      </rPr>
      <t xml:space="preserve"> - chimice periculoase -   recipient/transport/</t>
    </r>
    <r>
      <rPr>
        <b/>
        <sz val="11"/>
        <color rgb="FFFF0000"/>
        <rFont val="Times New Roman"/>
        <family val="1"/>
      </rPr>
      <t>incinerare</t>
    </r>
    <r>
      <rPr>
        <sz val="8"/>
        <rFont val="Times New Roman"/>
        <family val="1"/>
      </rPr>
      <t xml:space="preserve"> -</t>
    </r>
    <r>
      <rPr>
        <b/>
        <sz val="8"/>
        <rFont val="Times New Roman"/>
        <family val="1"/>
      </rPr>
      <t xml:space="preserve"> </t>
    </r>
    <r>
      <rPr>
        <b/>
        <sz val="11"/>
        <rFont val="Times New Roman"/>
        <family val="1"/>
      </rPr>
      <t>Operator Economic</t>
    </r>
  </si>
  <si>
    <r>
      <t>Cost estimativ/kg+TVA - pentru coduri -</t>
    </r>
    <r>
      <rPr>
        <sz val="10"/>
        <rFont val="Times New Roman"/>
        <family val="1"/>
      </rPr>
      <t xml:space="preserve"> 180106*</t>
    </r>
    <r>
      <rPr>
        <sz val="8"/>
        <rFont val="Times New Roman"/>
        <family val="1"/>
      </rPr>
      <t xml:space="preserve"> - chimice periculoase -   recipient/transport/</t>
    </r>
    <r>
      <rPr>
        <b/>
        <sz val="11"/>
        <color theme="6" tint="-0.499984740745262"/>
        <rFont val="Times New Roman"/>
        <family val="1"/>
      </rPr>
      <t>tratare</t>
    </r>
    <r>
      <rPr>
        <sz val="8"/>
        <color theme="6" tint="-0.499984740745262"/>
        <rFont val="Times New Roman"/>
        <family val="1"/>
      </rPr>
      <t xml:space="preserve"> </t>
    </r>
    <r>
      <rPr>
        <sz val="8"/>
        <rFont val="Times New Roman"/>
        <family val="1"/>
      </rPr>
      <t>-</t>
    </r>
    <r>
      <rPr>
        <b/>
        <sz val="8"/>
        <rFont val="Times New Roman"/>
        <family val="1"/>
      </rPr>
      <t xml:space="preserve"> </t>
    </r>
    <r>
      <rPr>
        <b/>
        <sz val="11"/>
        <rFont val="Times New Roman"/>
        <family val="1"/>
      </rPr>
      <t>Operator Economic</t>
    </r>
  </si>
  <si>
    <r>
      <t xml:space="preserve">Cost estimativ/kg+TVA - pentru coduri - </t>
    </r>
    <r>
      <rPr>
        <sz val="10"/>
        <rFont val="Times New Roman"/>
        <family val="1"/>
      </rPr>
      <t>180107</t>
    </r>
    <r>
      <rPr>
        <sz val="8"/>
        <rFont val="Times New Roman"/>
        <family val="1"/>
      </rPr>
      <t xml:space="preserve"> - chimice nepericuloase -   recipient/transport/</t>
    </r>
    <r>
      <rPr>
        <b/>
        <sz val="11"/>
        <color rgb="FFFF0000"/>
        <rFont val="Times New Roman"/>
        <family val="1"/>
      </rPr>
      <t>incinerare</t>
    </r>
    <r>
      <rPr>
        <sz val="8"/>
        <rFont val="Times New Roman"/>
        <family val="1"/>
      </rPr>
      <t xml:space="preserve"> -</t>
    </r>
    <r>
      <rPr>
        <b/>
        <sz val="8"/>
        <rFont val="Times New Roman"/>
        <family val="1"/>
      </rPr>
      <t xml:space="preserve"> </t>
    </r>
    <r>
      <rPr>
        <b/>
        <sz val="11"/>
        <rFont val="Times New Roman"/>
        <family val="1"/>
      </rPr>
      <t>Operator Economic</t>
    </r>
  </si>
  <si>
    <r>
      <t xml:space="preserve">Cost estimativ/kg+TVA - pentru coduri - </t>
    </r>
    <r>
      <rPr>
        <sz val="10"/>
        <rFont val="Times New Roman"/>
        <family val="1"/>
      </rPr>
      <t>180107</t>
    </r>
    <r>
      <rPr>
        <sz val="8"/>
        <rFont val="Times New Roman"/>
        <family val="1"/>
      </rPr>
      <t xml:space="preserve"> - chimice nepericuloase -   recipient/transport/</t>
    </r>
    <r>
      <rPr>
        <b/>
        <sz val="11"/>
        <color theme="6" tint="-0.499984740745262"/>
        <rFont val="Times New Roman"/>
        <family val="1"/>
      </rPr>
      <t>tratare</t>
    </r>
    <r>
      <rPr>
        <sz val="8"/>
        <rFont val="Times New Roman"/>
        <family val="1"/>
      </rPr>
      <t xml:space="preserve"> -</t>
    </r>
    <r>
      <rPr>
        <b/>
        <sz val="8"/>
        <rFont val="Times New Roman"/>
        <family val="1"/>
      </rPr>
      <t xml:space="preserve"> </t>
    </r>
    <r>
      <rPr>
        <b/>
        <sz val="11"/>
        <rFont val="Times New Roman"/>
        <family val="1"/>
      </rPr>
      <t>Operator Economic</t>
    </r>
  </si>
  <si>
    <r>
      <t xml:space="preserve">Cost estimativ/kg+TVA - pentru coduri - </t>
    </r>
    <r>
      <rPr>
        <sz val="10"/>
        <rFont val="Times New Roman"/>
        <family val="1"/>
      </rPr>
      <t>180108*</t>
    </r>
    <r>
      <rPr>
        <sz val="8"/>
        <rFont val="Times New Roman"/>
        <family val="1"/>
      </rPr>
      <t xml:space="preserve"> - medicamente expirate citotoxice - citostatice  =   recipient/transport/</t>
    </r>
    <r>
      <rPr>
        <b/>
        <sz val="11"/>
        <color rgb="FFFF0000"/>
        <rFont val="Times New Roman"/>
        <family val="1"/>
      </rPr>
      <t>incinerare</t>
    </r>
    <r>
      <rPr>
        <sz val="8"/>
        <rFont val="Times New Roman"/>
        <family val="1"/>
      </rPr>
      <t xml:space="preserve"> -</t>
    </r>
    <r>
      <rPr>
        <b/>
        <sz val="8"/>
        <rFont val="Times New Roman"/>
        <family val="1"/>
      </rPr>
      <t xml:space="preserve"> </t>
    </r>
    <r>
      <rPr>
        <b/>
        <sz val="11"/>
        <rFont val="Times New Roman"/>
        <family val="1"/>
      </rPr>
      <t>Operator Economic</t>
    </r>
  </si>
  <si>
    <r>
      <t xml:space="preserve">Cost estimativ/kg+TVA - pentru coduri - </t>
    </r>
    <r>
      <rPr>
        <sz val="10"/>
        <rFont val="Times New Roman"/>
        <family val="1"/>
      </rPr>
      <t>180109</t>
    </r>
    <r>
      <rPr>
        <sz val="8"/>
        <rFont val="Times New Roman"/>
        <family val="1"/>
      </rPr>
      <t xml:space="preserve"> - medicamente altele decat citotoxice - citostatice  =   recipient/transport/</t>
    </r>
    <r>
      <rPr>
        <b/>
        <sz val="11"/>
        <color rgb="FFFF0000"/>
        <rFont val="Times New Roman"/>
        <family val="1"/>
      </rPr>
      <t>incinerare</t>
    </r>
    <r>
      <rPr>
        <sz val="8"/>
        <rFont val="Times New Roman"/>
        <family val="1"/>
      </rPr>
      <t xml:space="preserve"> -</t>
    </r>
    <r>
      <rPr>
        <b/>
        <sz val="8"/>
        <rFont val="Times New Roman"/>
        <family val="1"/>
      </rPr>
      <t xml:space="preserve"> </t>
    </r>
    <r>
      <rPr>
        <b/>
        <sz val="11"/>
        <rFont val="Times New Roman"/>
        <family val="1"/>
      </rPr>
      <t>Operator Economic</t>
    </r>
  </si>
  <si>
    <r>
      <t xml:space="preserve">Cost estimativ/kg+TVA - pentru coduri - </t>
    </r>
    <r>
      <rPr>
        <sz val="10"/>
        <rFont val="Times New Roman"/>
        <family val="1"/>
      </rPr>
      <t>180110*</t>
    </r>
    <r>
      <rPr>
        <sz val="8"/>
        <rFont val="Times New Roman"/>
        <family val="1"/>
      </rPr>
      <t xml:space="preserve"> - deseuri stomatologice - resturi de amalgam etc.  =   recipient/transport/</t>
    </r>
    <r>
      <rPr>
        <b/>
        <sz val="11"/>
        <color theme="6" tint="-0.499984740745262"/>
        <rFont val="Times New Roman"/>
        <family val="1"/>
      </rPr>
      <t>tratare</t>
    </r>
    <r>
      <rPr>
        <sz val="8"/>
        <color theme="6" tint="-0.499984740745262"/>
        <rFont val="Times New Roman"/>
        <family val="1"/>
      </rPr>
      <t xml:space="preserve"> (valorificare)</t>
    </r>
    <r>
      <rPr>
        <sz val="8"/>
        <rFont val="Times New Roman"/>
        <family val="1"/>
      </rPr>
      <t>-</t>
    </r>
    <r>
      <rPr>
        <b/>
        <sz val="8"/>
        <rFont val="Times New Roman"/>
        <family val="1"/>
      </rPr>
      <t xml:space="preserve"> </t>
    </r>
    <r>
      <rPr>
        <b/>
        <sz val="11"/>
        <rFont val="Times New Roman"/>
        <family val="1"/>
      </rPr>
      <t>Operator Economic</t>
    </r>
  </si>
  <si>
    <t>Sugestii / Propuneri - specifice domeniului</t>
  </si>
  <si>
    <t xml:space="preserve">Unitatile sanitare care detin o instalatie proprie de decontaminare termica la temperaturi scazute a deseurilor medicale, functionala si utilizata pentru codurile: 180101(180103*) si 180103*, vor raporta in macheta, astfel: ex: s-a generat in luna x - 10 kg  codul 180103* - s-a tratat in instalatia proprie, cantitatea se va trece la Tratare (T).  In urma procesului de tratare, deseurile rezultate sunt deseuri care nu necesita masuri speciale privind prevenirea infectiilor. Astfel, cantitatea rezultata in urma tratarii se va regasii la codul 180104 (la care se va adauga - imbracaminte necotaminata, ambalaje de medicamente - cele specificate la codul - 180104, din luna respectiva) 
</t>
  </si>
  <si>
    <t>Nr total pacienti/consulatii/luna (in cazul centrelor de dializa sau cabinete)</t>
  </si>
  <si>
    <t>Incinerare</t>
  </si>
  <si>
    <t>Tratare+Incinerare</t>
  </si>
  <si>
    <t xml:space="preserve">lipsa fonduri </t>
  </si>
  <si>
    <t>costuri ridicate in vederea utilizarii</t>
  </si>
  <si>
    <t>lipsa autorizatie de functionare</t>
  </si>
  <si>
    <t>Medic</t>
  </si>
  <si>
    <t>Asistent medical</t>
  </si>
  <si>
    <t>Medic + asistent medical</t>
  </si>
  <si>
    <t>achizitionare carucioare</t>
  </si>
  <si>
    <t>achizitionare containere</t>
  </si>
  <si>
    <t>creare circuit separat deseuri</t>
  </si>
  <si>
    <t xml:space="preserve">nu este cazul, cantitate mica, transportata manual </t>
  </si>
  <si>
    <t>dupa fiecare utilizare</t>
  </si>
  <si>
    <t>24h</t>
  </si>
  <si>
    <t>48h</t>
  </si>
  <si>
    <t>saptamanal</t>
  </si>
  <si>
    <t>al unitatii sanitare</t>
  </si>
  <si>
    <t>al operator economic</t>
  </si>
  <si>
    <t>pana in 5 ron/kg - echivalent cu 1 euro, la cursul actual</t>
  </si>
  <si>
    <t>peste 5 ron/kg - 20 ron/kg  - echivalent cu 4 euro, la cursul actual</t>
  </si>
  <si>
    <t>peste 20 ron/kg - 40 ron/kg  - echivalent cu 8 euro, la cursul actual</t>
  </si>
  <si>
    <t>peste 40 ron/kg</t>
  </si>
  <si>
    <t>abonament lunar - 50 ron/luna</t>
  </si>
  <si>
    <t>abonament lunar - 75 ron/luna</t>
  </si>
  <si>
    <t>abonament lunar - 1000 ron/luna</t>
  </si>
  <si>
    <t>abonament lunar-peste 1000ron/luna</t>
  </si>
  <si>
    <t>Nu este cazul</t>
  </si>
  <si>
    <t>Confidential</t>
  </si>
  <si>
    <t>Sp Judetean….....</t>
  </si>
  <si>
    <t xml:space="preserve">Rapoartele 5.2. privind evidenta deseurilor si a activitatii de gestionare a deseurilor la nivel unitate sanitara </t>
  </si>
  <si>
    <t>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</si>
</sst>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12" x14ac:knownFonts="1">
    <font>
      <sz val="10"/>
      <name val="Arial"/>
      <charset val="238"/>
    </font>
    <font>
      <b/>
      <sz val="10"/>
      <color indexed="8"/>
      <name val="Calibri"/>
      <family val="2"/>
      <charset val="238"/>
    </font>
    <font>
      <sz val="9"/>
      <color indexed="8"/>
      <name val="Arial"/>
      <family val="2"/>
      <charset val="238"/>
    </font>
    <font>
      <sz val="9"/>
      <color indexed="8"/>
      <name val="Calibri"/>
      <family val="2"/>
    </font>
    <font>
      <sz val="8"/>
      <color indexed="8"/>
      <name val="Arial"/>
      <family val="2"/>
      <charset val="238"/>
    </font>
    <font>
      <b/>
      <sz val="8"/>
      <color indexed="81"/>
      <name val="Tahoma"/>
      <family val="2"/>
      <charset val="238"/>
    </font>
    <font>
      <sz val="8"/>
      <color indexed="81"/>
      <name val="Tahoma"/>
      <family val="2"/>
      <charset val="238"/>
    </font>
    <font>
      <sz val="6"/>
      <name val="Arial"/>
      <family val="2"/>
      <charset val="238"/>
    </font>
    <font>
      <sz val="8"/>
      <color indexed="8"/>
      <name val="Calibri"/>
      <family val="2"/>
    </font>
    <font>
      <b/>
      <u/>
      <sz val="9"/>
      <color indexed="8"/>
      <name val="Arial"/>
      <family val="2"/>
      <charset val="238"/>
    </font>
    <font>
      <b/>
      <u/>
      <sz val="9"/>
      <color indexed="8"/>
      <name val="Calibri"/>
      <family val="2"/>
    </font>
    <font>
      <sz val="8"/>
      <name val="Arial"/>
      <family val="2"/>
      <charset val="238"/>
    </font>
    <font>
      <b/>
      <sz val="11"/>
      <color indexed="36"/>
      <name val="Calibri"/>
      <family val="2"/>
      <charset val="238"/>
    </font>
    <font>
      <b/>
      <sz val="8"/>
      <color indexed="8"/>
      <name val="Arial"/>
      <family val="2"/>
      <charset val="238"/>
    </font>
    <font>
      <sz val="7"/>
      <color indexed="8"/>
      <name val="Arial"/>
      <family val="2"/>
      <charset val="238"/>
    </font>
    <font>
      <sz val="10"/>
      <color indexed="10"/>
      <name val="Arial"/>
      <family val="2"/>
      <charset val="238"/>
    </font>
    <font>
      <sz val="10"/>
      <color indexed="8"/>
      <name val="Arial"/>
      <family val="2"/>
      <charset val="238"/>
    </font>
    <font>
      <u/>
      <sz val="14"/>
      <name val="Arial"/>
      <family val="2"/>
      <charset val="238"/>
    </font>
    <font>
      <b/>
      <sz val="10"/>
      <color indexed="10"/>
      <name val="Arial"/>
      <family val="2"/>
    </font>
    <font>
      <b/>
      <sz val="14"/>
      <color indexed="12"/>
      <name val="Arial"/>
      <family val="2"/>
    </font>
    <font>
      <b/>
      <sz val="11"/>
      <color indexed="10"/>
      <name val="Arial"/>
      <family val="2"/>
    </font>
    <font>
      <sz val="7"/>
      <name val="Arial"/>
      <family val="2"/>
      <charset val="238"/>
    </font>
    <font>
      <b/>
      <sz val="16"/>
      <color indexed="10"/>
      <name val="Arial"/>
      <family val="2"/>
    </font>
    <font>
      <sz val="10"/>
      <name val="Arial"/>
      <family val="2"/>
      <charset val="238"/>
    </font>
    <font>
      <sz val="10"/>
      <name val="Arial"/>
      <family val="2"/>
      <charset val="238"/>
    </font>
    <font>
      <sz val="8"/>
      <name val="Arial"/>
      <family val="2"/>
      <charset val="238"/>
    </font>
    <font>
      <sz val="8"/>
      <name val="Times New Roman"/>
      <family val="1"/>
      <charset val="238"/>
    </font>
    <font>
      <b/>
      <sz val="8"/>
      <name val="Arial"/>
      <family val="2"/>
      <charset val="238"/>
    </font>
    <font>
      <i/>
      <sz val="8"/>
      <name val="Times New Roman"/>
      <family val="1"/>
      <charset val="238"/>
    </font>
    <font>
      <b/>
      <sz val="8"/>
      <color indexed="12"/>
      <name val="Arial"/>
      <family val="2"/>
    </font>
    <font>
      <b/>
      <sz val="8"/>
      <color indexed="10"/>
      <name val="Times New Roman"/>
      <family val="1"/>
      <charset val="238"/>
    </font>
    <font>
      <sz val="10"/>
      <name val="Times New Roman"/>
      <family val="1"/>
      <charset val="238"/>
    </font>
    <font>
      <sz val="7"/>
      <name val="Times New Roman"/>
      <family val="1"/>
      <charset val="238"/>
    </font>
    <font>
      <b/>
      <sz val="7"/>
      <color indexed="12"/>
      <name val="Times New Roman"/>
      <family val="1"/>
      <charset val="238"/>
    </font>
    <font>
      <b/>
      <sz val="11"/>
      <color indexed="10"/>
      <name val="Arial"/>
      <family val="2"/>
      <charset val="238"/>
    </font>
    <font>
      <b/>
      <sz val="8"/>
      <color indexed="36"/>
      <name val="Calibri"/>
      <family val="2"/>
      <charset val="238"/>
    </font>
    <font>
      <b/>
      <sz val="9"/>
      <name val="Times New Roman"/>
      <family val="1"/>
      <charset val="238"/>
    </font>
    <font>
      <sz val="9"/>
      <name val="Times New Roman"/>
      <family val="1"/>
      <charset val="238"/>
    </font>
    <font>
      <sz val="8"/>
      <color indexed="10"/>
      <name val="Arial"/>
      <family val="2"/>
      <charset val="238"/>
    </font>
    <font>
      <b/>
      <sz val="8"/>
      <color indexed="36"/>
      <name val="Arial"/>
      <family val="2"/>
      <charset val="238"/>
    </font>
    <font>
      <sz val="8"/>
      <color indexed="8"/>
      <name val="Times New Roman"/>
      <family val="1"/>
      <charset val="238"/>
    </font>
    <font>
      <sz val="9"/>
      <name val="Arial"/>
      <family val="2"/>
      <charset val="238"/>
    </font>
    <font>
      <b/>
      <sz val="9"/>
      <color indexed="8"/>
      <name val="Times New Roman"/>
      <family val="1"/>
      <charset val="238"/>
    </font>
    <font>
      <sz val="9"/>
      <color indexed="8"/>
      <name val="Times New Roman"/>
      <family val="1"/>
      <charset val="238"/>
    </font>
    <font>
      <b/>
      <sz val="10"/>
      <name val="Arial"/>
      <family val="2"/>
      <charset val="238"/>
    </font>
    <font>
      <b/>
      <sz val="6"/>
      <name val="Times New Roman"/>
      <family val="1"/>
      <charset val="238"/>
    </font>
    <font>
      <b/>
      <sz val="7"/>
      <color indexed="10"/>
      <name val="Times New Roman"/>
      <family val="1"/>
      <charset val="238"/>
    </font>
    <font>
      <b/>
      <sz val="8"/>
      <color indexed="10"/>
      <name val="Arial"/>
      <family val="2"/>
    </font>
    <font>
      <sz val="7"/>
      <color indexed="8"/>
      <name val="Times New Roman"/>
      <family val="1"/>
      <charset val="238"/>
    </font>
    <font>
      <b/>
      <sz val="5"/>
      <name val="Times New Roman"/>
      <family val="1"/>
      <charset val="238"/>
    </font>
    <font>
      <b/>
      <sz val="5"/>
      <name val="Arial"/>
      <family val="2"/>
      <charset val="238"/>
    </font>
    <font>
      <b/>
      <sz val="8"/>
      <name val="Times New Roman"/>
      <family val="1"/>
      <charset val="238"/>
    </font>
    <font>
      <b/>
      <sz val="8"/>
      <color indexed="8"/>
      <name val="Times New Roman"/>
      <family val="1"/>
      <charset val="238"/>
    </font>
    <font>
      <b/>
      <sz val="6"/>
      <name val="Arial"/>
      <family val="2"/>
      <charset val="238"/>
    </font>
    <font>
      <b/>
      <sz val="12"/>
      <name val="Times New Roman"/>
      <family val="1"/>
      <charset val="238"/>
    </font>
    <font>
      <vertAlign val="superscript"/>
      <sz val="8"/>
      <name val="Times New Roman"/>
      <family val="1"/>
      <charset val="238"/>
    </font>
    <font>
      <b/>
      <sz val="10"/>
      <name val="Calibri"/>
      <family val="2"/>
      <charset val="238"/>
    </font>
    <font>
      <b/>
      <sz val="7"/>
      <color indexed="8"/>
      <name val="Times New Roman"/>
      <family val="1"/>
      <charset val="238"/>
    </font>
    <font>
      <i/>
      <sz val="8"/>
      <name val="Arial"/>
      <family val="2"/>
      <charset val="238"/>
    </font>
    <font>
      <b/>
      <sz val="8.5"/>
      <color indexed="10"/>
      <name val="Times New Roman"/>
      <family val="1"/>
      <charset val="238"/>
    </font>
    <font>
      <b/>
      <sz val="14"/>
      <name val="Times New Roman"/>
      <family val="1"/>
      <charset val="238"/>
    </font>
    <font>
      <b/>
      <sz val="9"/>
      <name val="Arial"/>
      <family val="2"/>
      <charset val="238"/>
    </font>
    <font>
      <b/>
      <sz val="9"/>
      <color indexed="10"/>
      <name val="Times New Roman"/>
      <family val="1"/>
      <charset val="238"/>
    </font>
    <font>
      <b/>
      <sz val="9"/>
      <color rgb="FFFF0000"/>
      <name val="Arial"/>
      <family val="2"/>
      <charset val="238"/>
    </font>
    <font>
      <b/>
      <sz val="8"/>
      <color rgb="FFFF0000"/>
      <name val="Arial"/>
      <family val="2"/>
      <charset val="238"/>
    </font>
    <font>
      <b/>
      <sz val="11"/>
      <color rgb="FFFF0000"/>
      <name val="Arial"/>
      <family val="2"/>
      <charset val="238"/>
    </font>
    <font>
      <b/>
      <sz val="9"/>
      <color rgb="FFFF0000"/>
      <name val="Times New Roman"/>
      <family val="1"/>
      <charset val="238"/>
    </font>
    <font>
      <sz val="7"/>
      <color theme="0"/>
      <name val="Arial"/>
      <family val="2"/>
      <charset val="238"/>
    </font>
    <font>
      <b/>
      <sz val="10"/>
      <name val="Calibri"/>
      <family val="2"/>
      <charset val="238"/>
      <scheme val="minor"/>
    </font>
    <font>
      <b/>
      <sz val="9"/>
      <color rgb="FFFF0000"/>
      <name val="Times New Roman"/>
      <family val="1"/>
    </font>
    <font>
      <b/>
      <sz val="10"/>
      <color rgb="FFFF0000"/>
      <name val="Times New Roman"/>
      <family val="1"/>
    </font>
    <font>
      <b/>
      <sz val="11"/>
      <color rgb="FFFF0000"/>
      <name val="Times New Roman"/>
      <family val="1"/>
    </font>
    <font>
      <b/>
      <sz val="16"/>
      <color rgb="FFFF0000"/>
      <name val="Times New Roman"/>
      <family val="1"/>
      <charset val="238"/>
    </font>
    <font>
      <b/>
      <sz val="18"/>
      <color rgb="FFFF0000"/>
      <name val="Times New Roman"/>
      <family val="1"/>
      <charset val="238"/>
    </font>
    <font>
      <b/>
      <sz val="16"/>
      <color rgb="FFFF0000"/>
      <name val="Times New Roman"/>
      <family val="1"/>
    </font>
    <font>
      <b/>
      <sz val="18"/>
      <color rgb="FFFF0000"/>
      <name val="Times New Roman"/>
      <family val="1"/>
    </font>
    <font>
      <b/>
      <sz val="9"/>
      <color indexed="10"/>
      <name val="Arial"/>
      <family val="2"/>
    </font>
    <font>
      <b/>
      <sz val="8"/>
      <color rgb="FF00B050"/>
      <name val="Arial"/>
      <family val="2"/>
    </font>
    <font>
      <b/>
      <sz val="10"/>
      <color rgb="FFC00000"/>
      <name val="Times New Roman"/>
      <family val="1"/>
    </font>
    <font>
      <b/>
      <sz val="9"/>
      <color rgb="FFC00000"/>
      <name val="Times New Roman"/>
      <family val="1"/>
    </font>
    <font>
      <b/>
      <sz val="16"/>
      <name val="Times New Roman"/>
      <family val="1"/>
      <charset val="238"/>
    </font>
    <font>
      <b/>
      <sz val="16"/>
      <name val="Arial"/>
      <family val="2"/>
      <charset val="238"/>
    </font>
    <font>
      <b/>
      <sz val="10"/>
      <name val="Times New Roman"/>
      <family val="1"/>
    </font>
    <font>
      <b/>
      <sz val="9"/>
      <color rgb="FF00B050"/>
      <name val="Times New Roman"/>
      <family val="1"/>
    </font>
    <font>
      <b/>
      <sz val="12"/>
      <color rgb="FFFF0000"/>
      <name val="Arial"/>
      <family val="2"/>
      <charset val="238"/>
    </font>
    <font>
      <b/>
      <sz val="8"/>
      <color theme="6" tint="-0.249977111117893"/>
      <name val="Times New Roman"/>
      <family val="1"/>
    </font>
    <font>
      <b/>
      <sz val="8"/>
      <color theme="6" tint="-0.249977111117893"/>
      <name val="Arial"/>
      <family val="2"/>
    </font>
    <font>
      <b/>
      <sz val="12"/>
      <name val="Times New Roman"/>
      <family val="1"/>
    </font>
    <font>
      <i/>
      <sz val="9"/>
      <name val="Times New Roman"/>
      <family val="1"/>
    </font>
    <font>
      <b/>
      <sz val="9"/>
      <color theme="6" tint="-0.249977111117893"/>
      <name val="Times New Roman"/>
      <family val="1"/>
    </font>
    <font>
      <b/>
      <sz val="10"/>
      <name val="Times New Roman"/>
      <family val="1"/>
      <charset val="238"/>
    </font>
    <font>
      <b/>
      <sz val="14"/>
      <color theme="1"/>
      <name val="Calibri"/>
      <family val="2"/>
      <charset val="238"/>
      <scheme val="minor"/>
    </font>
    <font>
      <sz val="9"/>
      <color theme="1"/>
      <name val="Calibri"/>
      <family val="2"/>
      <scheme val="minor"/>
    </font>
    <font>
      <b/>
      <sz val="8"/>
      <color rgb="FFFF0000"/>
      <name val="Times New Roman"/>
      <family val="1"/>
    </font>
    <font>
      <b/>
      <sz val="8"/>
      <color indexed="81"/>
      <name val="Tahoma"/>
      <family val="2"/>
    </font>
    <font>
      <sz val="8"/>
      <color indexed="81"/>
      <name val="Tahoma"/>
      <family val="2"/>
    </font>
    <font>
      <u/>
      <sz val="8"/>
      <color rgb="FFFF0000"/>
      <name val="Times New Roman"/>
      <family val="1"/>
    </font>
    <font>
      <b/>
      <u/>
      <sz val="11"/>
      <color rgb="FFFF0000"/>
      <name val="Times New Roman"/>
      <family val="1"/>
    </font>
    <font>
      <b/>
      <sz val="11"/>
      <name val="Times New Roman"/>
      <family val="1"/>
    </font>
    <font>
      <sz val="10"/>
      <name val="Times New Roman"/>
      <family val="1"/>
    </font>
    <font>
      <b/>
      <u/>
      <sz val="11"/>
      <name val="Times New Roman"/>
      <family val="1"/>
    </font>
    <font>
      <sz val="8"/>
      <name val="Times New Roman"/>
      <family val="1"/>
    </font>
    <font>
      <sz val="11"/>
      <name val="Times New Roman"/>
      <family val="1"/>
    </font>
    <font>
      <b/>
      <sz val="11"/>
      <color theme="6" tint="-0.499984740745262"/>
      <name val="Times New Roman"/>
      <family val="1"/>
    </font>
    <font>
      <b/>
      <sz val="8"/>
      <name val="Times New Roman"/>
      <family val="1"/>
    </font>
    <font>
      <sz val="8"/>
      <color theme="6" tint="-0.499984740745262"/>
      <name val="Times New Roman"/>
      <family val="1"/>
    </font>
    <font>
      <b/>
      <sz val="11"/>
      <name val="Times New Roman"/>
      <family val="1"/>
      <charset val="238"/>
    </font>
    <font>
      <sz val="8"/>
      <color rgb="FFFF0000"/>
      <name val="Times New Roman"/>
      <family val="1"/>
    </font>
    <font>
      <b/>
      <u/>
      <sz val="8"/>
      <name val="Times New Roman"/>
      <family val="1"/>
    </font>
    <font>
      <sz val="9"/>
      <color indexed="81"/>
      <name val="Tahoma"/>
      <family val="2"/>
    </font>
    <font>
      <b/>
      <sz val="9"/>
      <color indexed="81"/>
      <name val="Tahoma"/>
      <family val="2"/>
    </font>
    <font>
      <b/>
      <sz val="10"/>
      <name val="Arial"/>
      <family val="2"/>
    </font>
  </fonts>
  <fills count="29">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CCFFFF"/>
        <bgColor indexed="64"/>
      </patternFill>
    </fill>
    <fill>
      <patternFill patternType="solid">
        <fgColor theme="6" tint="-0.249977111117893"/>
        <bgColor indexed="64"/>
      </patternFill>
    </fill>
    <fill>
      <patternFill patternType="solid">
        <fgColor rgb="FFC7E6A4"/>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FFA7"/>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59999389629810485"/>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589">
    <xf numFmtId="0" fontId="0" fillId="0" borderId="0" xfId="0"/>
    <xf numFmtId="0" fontId="12" fillId="0" borderId="0" xfId="0" applyFont="1" applyProtection="1">
      <protection locked="0"/>
    </xf>
    <xf numFmtId="0" fontId="15" fillId="0" borderId="0" xfId="0" applyFont="1"/>
    <xf numFmtId="0" fontId="2" fillId="0" borderId="1" xfId="0" applyFont="1" applyBorder="1" applyAlignment="1">
      <alignment horizontal="center" vertical="top" wrapText="1"/>
    </xf>
    <xf numFmtId="0" fontId="4" fillId="0" borderId="1" xfId="0" applyFont="1" applyBorder="1" applyAlignment="1">
      <alignment horizontal="center" wrapText="1"/>
    </xf>
    <xf numFmtId="0" fontId="0" fillId="0" borderId="1" xfId="0" applyBorder="1" applyAlignment="1">
      <alignment horizontal="center"/>
    </xf>
    <xf numFmtId="0" fontId="17" fillId="0" borderId="0" xfId="0" applyFont="1"/>
    <xf numFmtId="0" fontId="22" fillId="0" borderId="0" xfId="0" applyFont="1" applyAlignment="1">
      <alignment horizontal="center" wrapText="1"/>
    </xf>
    <xf numFmtId="0" fontId="0" fillId="0" borderId="0" xfId="0" applyProtection="1">
      <protection locked="0"/>
    </xf>
    <xf numFmtId="0" fontId="0" fillId="0" borderId="1" xfId="0" applyBorder="1"/>
    <xf numFmtId="0" fontId="0" fillId="0" borderId="0" xfId="0" applyAlignment="1">
      <alignment horizontal="center"/>
    </xf>
    <xf numFmtId="0" fontId="24" fillId="0" borderId="0" xfId="0" applyFont="1"/>
    <xf numFmtId="0" fontId="26" fillId="0" borderId="1" xfId="0" applyFont="1" applyBorder="1" applyAlignment="1">
      <alignment vertical="justify"/>
    </xf>
    <xf numFmtId="0" fontId="1" fillId="0" borderId="0" xfId="0" applyFont="1" applyProtection="1">
      <protection locked="0"/>
    </xf>
    <xf numFmtId="0" fontId="9" fillId="0" borderId="0" xfId="0" applyFont="1" applyProtection="1">
      <protection locked="0"/>
    </xf>
    <xf numFmtId="0" fontId="10" fillId="0" borderId="0" xfId="0" applyFont="1" applyProtection="1">
      <protection locked="0"/>
    </xf>
    <xf numFmtId="0" fontId="3" fillId="0" borderId="0" xfId="0" applyFont="1" applyProtection="1">
      <protection locked="0"/>
    </xf>
    <xf numFmtId="0" fontId="2" fillId="0" borderId="0" xfId="0" applyFont="1" applyAlignment="1" applyProtection="1">
      <alignment horizontal="left"/>
      <protection locked="0"/>
    </xf>
    <xf numFmtId="0" fontId="3" fillId="0" borderId="0" xfId="0" applyFont="1" applyAlignment="1" applyProtection="1">
      <alignment horizontal="center"/>
      <protection locked="0"/>
    </xf>
    <xf numFmtId="0" fontId="25" fillId="0" borderId="1" xfId="0" applyFont="1" applyBorder="1" applyAlignment="1">
      <alignment vertical="top"/>
    </xf>
    <xf numFmtId="0" fontId="11" fillId="0" borderId="1" xfId="0" applyFont="1" applyBorder="1" applyAlignment="1">
      <alignment vertical="top"/>
    </xf>
    <xf numFmtId="0" fontId="26" fillId="0" borderId="1" xfId="0" applyFont="1" applyBorder="1" applyAlignment="1" applyProtection="1">
      <alignment horizontal="center" vertical="top" wrapText="1"/>
      <protection locked="0"/>
    </xf>
    <xf numFmtId="0" fontId="26" fillId="2" borderId="1" xfId="0" applyFont="1" applyFill="1" applyBorder="1" applyAlignment="1" applyProtection="1">
      <alignment horizontal="center" vertical="top" wrapText="1"/>
      <protection locked="0"/>
    </xf>
    <xf numFmtId="0" fontId="26" fillId="0" borderId="1" xfId="0" applyFont="1" applyBorder="1" applyAlignment="1" applyProtection="1">
      <alignment horizontal="left" vertical="top" wrapText="1"/>
      <protection locked="0"/>
    </xf>
    <xf numFmtId="0" fontId="26" fillId="2" borderId="1" xfId="0" applyFont="1" applyFill="1" applyBorder="1" applyAlignment="1" applyProtection="1">
      <alignment horizontal="left" vertical="top" wrapText="1"/>
      <protection locked="0"/>
    </xf>
    <xf numFmtId="0" fontId="17" fillId="0" borderId="0" xfId="0" applyFont="1" applyAlignment="1">
      <alignment horizontal="center"/>
    </xf>
    <xf numFmtId="0" fontId="12" fillId="0" borderId="0" xfId="0" applyFont="1" applyAlignment="1" applyProtection="1">
      <alignment horizontal="center"/>
      <protection locked="0"/>
    </xf>
    <xf numFmtId="0" fontId="32" fillId="0" borderId="0" xfId="0" applyFont="1"/>
    <xf numFmtId="0" fontId="32" fillId="0" borderId="0" xfId="0" applyFont="1" applyProtection="1">
      <protection locked="0"/>
    </xf>
    <xf numFmtId="0" fontId="18" fillId="0" borderId="2" xfId="0" applyFont="1" applyBorder="1" applyAlignment="1">
      <alignment horizontal="center" wrapText="1"/>
    </xf>
    <xf numFmtId="0" fontId="11" fillId="0" borderId="1" xfId="0" applyFont="1" applyBorder="1" applyAlignment="1">
      <alignment vertical="justify"/>
    </xf>
    <xf numFmtId="0" fontId="25" fillId="0" borderId="0" xfId="0" applyFont="1" applyAlignment="1">
      <alignment vertical="justify"/>
    </xf>
    <xf numFmtId="0" fontId="26" fillId="0" borderId="3" xfId="0" applyFont="1" applyBorder="1" applyAlignment="1">
      <alignment vertical="justify"/>
    </xf>
    <xf numFmtId="0" fontId="25" fillId="0" borderId="3" xfId="0" applyFont="1" applyBorder="1" applyAlignment="1">
      <alignment vertical="justify"/>
    </xf>
    <xf numFmtId="0" fontId="11" fillId="0" borderId="3" xfId="0" applyFont="1" applyBorder="1" applyAlignment="1">
      <alignment vertical="justify"/>
    </xf>
    <xf numFmtId="0" fontId="37" fillId="0" borderId="0" xfId="0" applyFont="1" applyProtection="1">
      <protection locked="0"/>
    </xf>
    <xf numFmtId="0" fontId="37" fillId="0" borderId="1" xfId="0" applyFont="1" applyBorder="1" applyAlignment="1">
      <alignment horizontal="center"/>
    </xf>
    <xf numFmtId="0" fontId="42" fillId="0" borderId="1" xfId="0" applyFont="1" applyBorder="1" applyAlignment="1">
      <alignment horizontal="center" vertical="center" textRotation="90" wrapText="1"/>
    </xf>
    <xf numFmtId="0" fontId="7" fillId="0" borderId="0" xfId="0" applyFont="1" applyAlignment="1">
      <alignment textRotation="90"/>
    </xf>
    <xf numFmtId="0" fontId="11" fillId="0" borderId="0" xfId="0" applyFont="1"/>
    <xf numFmtId="0" fontId="44" fillId="4" borderId="1" xfId="0" applyFont="1" applyFill="1" applyBorder="1"/>
    <xf numFmtId="0" fontId="26" fillId="5" borderId="1" xfId="0" applyFont="1" applyFill="1" applyBorder="1" applyAlignment="1" applyProtection="1">
      <alignment horizontal="left" vertical="top" wrapText="1"/>
      <protection locked="0"/>
    </xf>
    <xf numFmtId="0" fontId="51" fillId="4" borderId="1" xfId="0" applyFont="1" applyFill="1" applyBorder="1" applyAlignment="1" applyProtection="1">
      <alignment horizontal="left" vertical="top"/>
      <protection locked="0"/>
    </xf>
    <xf numFmtId="0" fontId="27" fillId="4" borderId="1" xfId="0" applyFont="1" applyFill="1" applyBorder="1"/>
    <xf numFmtId="0" fontId="27" fillId="6" borderId="1" xfId="0" applyFont="1" applyFill="1" applyBorder="1"/>
    <xf numFmtId="0" fontId="11" fillId="0" borderId="4" xfId="0" applyFont="1" applyBorder="1" applyAlignment="1">
      <alignment vertical="justify"/>
    </xf>
    <xf numFmtId="0" fontId="51" fillId="4" borderId="5" xfId="0" applyFont="1" applyFill="1" applyBorder="1" applyAlignment="1" applyProtection="1">
      <alignment horizontal="left" vertical="top"/>
      <protection locked="0"/>
    </xf>
    <xf numFmtId="0" fontId="27" fillId="6" borderId="6" xfId="0" applyFont="1" applyFill="1" applyBorder="1" applyProtection="1">
      <protection locked="0"/>
    </xf>
    <xf numFmtId="0" fontId="11" fillId="0" borderId="7" xfId="0" applyFont="1" applyBorder="1"/>
    <xf numFmtId="0" fontId="49" fillId="6" borderId="0" xfId="0" applyFont="1" applyFill="1" applyAlignment="1" applyProtection="1">
      <alignment vertical="justify"/>
      <protection locked="0"/>
    </xf>
    <xf numFmtId="0" fontId="50" fillId="6" borderId="0" xfId="0" applyFont="1" applyFill="1" applyAlignment="1">
      <alignment vertical="justify"/>
    </xf>
    <xf numFmtId="0" fontId="0" fillId="0" borderId="5" xfId="0" applyBorder="1"/>
    <xf numFmtId="0" fontId="24" fillId="0" borderId="1" xfId="0" applyFont="1" applyBorder="1"/>
    <xf numFmtId="0" fontId="0" fillId="7" borderId="0" xfId="0" applyFill="1"/>
    <xf numFmtId="164" fontId="32" fillId="3" borderId="1" xfId="0" applyNumberFormat="1" applyFont="1" applyFill="1" applyBorder="1" applyProtection="1">
      <protection locked="0"/>
    </xf>
    <xf numFmtId="0" fontId="0" fillId="0" borderId="3" xfId="0" applyBorder="1"/>
    <xf numFmtId="0" fontId="0" fillId="0" borderId="4" xfId="0" applyBorder="1"/>
    <xf numFmtId="0" fontId="42" fillId="8" borderId="1" xfId="0" applyFont="1" applyFill="1" applyBorder="1" applyAlignment="1">
      <alignment horizontal="center" vertical="center" textRotation="90" wrapText="1"/>
    </xf>
    <xf numFmtId="0" fontId="11" fillId="0" borderId="5" xfId="0" applyFont="1" applyBorder="1" applyAlignment="1">
      <alignment vertical="top"/>
    </xf>
    <xf numFmtId="0" fontId="11" fillId="0" borderId="5" xfId="0" applyFont="1" applyBorder="1" applyAlignment="1">
      <alignment vertical="justify"/>
    </xf>
    <xf numFmtId="0" fontId="11" fillId="0" borderId="1" xfId="0" applyFont="1" applyBorder="1"/>
    <xf numFmtId="0" fontId="14" fillId="0" borderId="1" xfId="0" applyFont="1" applyBorder="1" applyAlignment="1">
      <alignment horizontal="center" vertical="top" wrapText="1"/>
    </xf>
    <xf numFmtId="0" fontId="33" fillId="9" borderId="1" xfId="0" applyFont="1" applyFill="1" applyBorder="1" applyAlignment="1">
      <alignment horizontal="center" vertical="top" wrapText="1"/>
    </xf>
    <xf numFmtId="0" fontId="13" fillId="9" borderId="1" xfId="0" applyFont="1" applyFill="1" applyBorder="1" applyAlignment="1">
      <alignment horizontal="center" vertical="top" wrapText="1"/>
    </xf>
    <xf numFmtId="0" fontId="19" fillId="9" borderId="1" xfId="0" applyFont="1" applyFill="1" applyBorder="1" applyAlignment="1">
      <alignment horizontal="center" vertical="top" wrapText="1"/>
    </xf>
    <xf numFmtId="0" fontId="14" fillId="9" borderId="1" xfId="0" applyFont="1" applyFill="1" applyBorder="1" applyAlignment="1">
      <alignment horizontal="center" vertical="top" wrapText="1"/>
    </xf>
    <xf numFmtId="0" fontId="0" fillId="9" borderId="0" xfId="0" applyFill="1"/>
    <xf numFmtId="0" fontId="34" fillId="3" borderId="1" xfId="0" applyFont="1" applyFill="1" applyBorder="1" applyAlignment="1">
      <alignment horizontal="center"/>
    </xf>
    <xf numFmtId="0" fontId="34" fillId="0" borderId="1" xfId="0" applyFont="1" applyBorder="1" applyAlignment="1">
      <alignment horizontal="center"/>
    </xf>
    <xf numFmtId="0" fontId="26" fillId="0" borderId="0" xfId="0" applyFont="1" applyAlignment="1">
      <alignment vertical="center"/>
    </xf>
    <xf numFmtId="0" fontId="11" fillId="0" borderId="0" xfId="0" applyFont="1" applyAlignment="1">
      <alignment vertical="center"/>
    </xf>
    <xf numFmtId="2" fontId="26" fillId="0" borderId="0" xfId="0" applyNumberFormat="1" applyFont="1" applyAlignment="1">
      <alignment horizontal="center" vertical="top"/>
    </xf>
    <xf numFmtId="2" fontId="11" fillId="0" borderId="0" xfId="0" applyNumberFormat="1" applyFont="1" applyAlignment="1">
      <alignment horizontal="center" vertical="top"/>
    </xf>
    <xf numFmtId="0" fontId="26" fillId="0" borderId="0" xfId="0" applyFont="1"/>
    <xf numFmtId="2" fontId="0" fillId="0" borderId="0" xfId="0" applyNumberFormat="1"/>
    <xf numFmtId="0" fontId="8" fillId="0" borderId="0" xfId="0" applyFont="1" applyAlignment="1">
      <alignment vertical="justify"/>
    </xf>
    <xf numFmtId="0" fontId="12" fillId="0" borderId="0" xfId="0" applyFont="1"/>
    <xf numFmtId="0" fontId="29" fillId="9" borderId="1" xfId="0" applyFont="1" applyFill="1" applyBorder="1" applyAlignment="1">
      <alignment horizontal="center" vertical="top" wrapText="1"/>
    </xf>
    <xf numFmtId="0" fontId="31" fillId="0" borderId="0" xfId="0" applyFont="1" applyAlignment="1">
      <alignment vertical="center"/>
    </xf>
    <xf numFmtId="0" fontId="23" fillId="0" borderId="0" xfId="0" applyFont="1" applyAlignment="1">
      <alignment vertical="center"/>
    </xf>
    <xf numFmtId="10" fontId="61" fillId="3" borderId="18" xfId="0" applyNumberFormat="1" applyFont="1" applyFill="1" applyBorder="1" applyAlignment="1">
      <alignment horizontal="center" vertical="center"/>
    </xf>
    <xf numFmtId="2" fontId="32" fillId="0" borderId="0" xfId="0" applyNumberFormat="1" applyFont="1" applyAlignment="1">
      <alignment horizontal="center" vertical="top"/>
    </xf>
    <xf numFmtId="2" fontId="0" fillId="0" borderId="0" xfId="0" applyNumberFormat="1" applyAlignment="1">
      <alignment horizontal="center" vertical="top"/>
    </xf>
    <xf numFmtId="0" fontId="0" fillId="0" borderId="1" xfId="0" applyBorder="1" applyProtection="1">
      <protection locked="0"/>
    </xf>
    <xf numFmtId="0" fontId="34" fillId="3" borderId="1" xfId="0" applyFont="1" applyFill="1" applyBorder="1" applyAlignment="1" applyProtection="1">
      <alignment horizontal="center"/>
      <protection hidden="1"/>
    </xf>
    <xf numFmtId="0" fontId="20" fillId="3" borderId="1" xfId="0" applyFont="1" applyFill="1" applyBorder="1" applyAlignment="1" applyProtection="1">
      <alignment horizontal="center"/>
      <protection hidden="1"/>
    </xf>
    <xf numFmtId="10" fontId="61" fillId="3" borderId="18" xfId="0" applyNumberFormat="1" applyFont="1" applyFill="1" applyBorder="1" applyAlignment="1" applyProtection="1">
      <alignment horizontal="center" vertical="center"/>
      <protection hidden="1"/>
    </xf>
    <xf numFmtId="164" fontId="63" fillId="0" borderId="18" xfId="0" applyNumberFormat="1" applyFont="1" applyBorder="1" applyAlignment="1" applyProtection="1">
      <alignment horizontal="center" vertical="center"/>
      <protection hidden="1"/>
    </xf>
    <xf numFmtId="0" fontId="26" fillId="3" borderId="1" xfId="0" applyFont="1" applyFill="1" applyBorder="1" applyProtection="1">
      <protection hidden="1"/>
    </xf>
    <xf numFmtId="10" fontId="27" fillId="3" borderId="18" xfId="0" applyNumberFormat="1" applyFont="1" applyFill="1" applyBorder="1" applyAlignment="1" applyProtection="1">
      <alignment horizontal="center" vertical="center"/>
      <protection hidden="1"/>
    </xf>
    <xf numFmtId="164" fontId="64" fillId="0" borderId="18" xfId="0" applyNumberFormat="1" applyFont="1" applyBorder="1" applyAlignment="1" applyProtection="1">
      <alignment horizontal="center" vertical="center"/>
      <protection hidden="1"/>
    </xf>
    <xf numFmtId="164" fontId="63" fillId="0" borderId="18" xfId="0" applyNumberFormat="1" applyFont="1" applyBorder="1" applyAlignment="1">
      <alignment horizontal="center" vertical="center"/>
    </xf>
    <xf numFmtId="0" fontId="40" fillId="0" borderId="1" xfId="0" applyFont="1" applyBorder="1" applyAlignment="1" applyProtection="1">
      <alignment horizontal="left" vertical="top" wrapText="1"/>
      <protection hidden="1"/>
    </xf>
    <xf numFmtId="0" fontId="43" fillId="0" borderId="1" xfId="0" applyFont="1" applyBorder="1" applyAlignment="1" applyProtection="1">
      <alignment horizontal="center" vertical="top" wrapText="1"/>
      <protection hidden="1"/>
    </xf>
    <xf numFmtId="10" fontId="52" fillId="0" borderId="1" xfId="0" applyNumberFormat="1" applyFont="1" applyBorder="1" applyAlignment="1" applyProtection="1">
      <alignment horizontal="center" vertical="top" wrapText="1"/>
      <protection hidden="1"/>
    </xf>
    <xf numFmtId="164" fontId="52" fillId="0" borderId="1" xfId="0" applyNumberFormat="1" applyFont="1" applyBorder="1" applyAlignment="1" applyProtection="1">
      <alignment horizontal="center" vertical="top" wrapText="1"/>
      <protection hidden="1"/>
    </xf>
    <xf numFmtId="0" fontId="37" fillId="8" borderId="1" xfId="0" applyFont="1" applyFill="1" applyBorder="1" applyAlignment="1" applyProtection="1">
      <alignment horizontal="center" vertical="center" textRotation="90"/>
      <protection hidden="1"/>
    </xf>
    <xf numFmtId="0" fontId="43" fillId="0" borderId="1" xfId="0" applyFont="1" applyBorder="1" applyAlignment="1" applyProtection="1">
      <alignment horizontal="center" vertical="center" textRotation="90" wrapText="1"/>
      <protection hidden="1"/>
    </xf>
    <xf numFmtId="0" fontId="43" fillId="8" borderId="1" xfId="0" applyFont="1" applyFill="1" applyBorder="1" applyAlignment="1" applyProtection="1">
      <alignment horizontal="center" vertical="center" textRotation="90" wrapText="1"/>
      <protection hidden="1"/>
    </xf>
    <xf numFmtId="0" fontId="65" fillId="8" borderId="1" xfId="0" applyFont="1" applyFill="1" applyBorder="1" applyAlignment="1" applyProtection="1">
      <alignment horizontal="center" vertical="center"/>
      <protection hidden="1"/>
    </xf>
    <xf numFmtId="0" fontId="37" fillId="0" borderId="1" xfId="0" applyFont="1" applyBorder="1" applyAlignment="1" applyProtection="1">
      <alignment horizontal="center" vertical="center" textRotation="90"/>
      <protection hidden="1"/>
    </xf>
    <xf numFmtId="0" fontId="43" fillId="11" borderId="1" xfId="0" applyFont="1" applyFill="1" applyBorder="1" applyAlignment="1" applyProtection="1">
      <alignment horizontal="center" vertical="center" textRotation="90" wrapText="1"/>
      <protection hidden="1"/>
    </xf>
    <xf numFmtId="0" fontId="49" fillId="6" borderId="0" xfId="0" applyFont="1" applyFill="1" applyAlignment="1" applyProtection="1">
      <alignment vertical="justify"/>
      <protection hidden="1"/>
    </xf>
    <xf numFmtId="0" fontId="51" fillId="6" borderId="5" xfId="0" applyFont="1" applyFill="1" applyBorder="1" applyAlignment="1" applyProtection="1">
      <alignment vertical="justify"/>
      <protection hidden="1"/>
    </xf>
    <xf numFmtId="0" fontId="49" fillId="6" borderId="5" xfId="0" applyFont="1" applyFill="1" applyBorder="1" applyAlignment="1" applyProtection="1">
      <alignment vertical="justify"/>
      <protection hidden="1"/>
    </xf>
    <xf numFmtId="0" fontId="50" fillId="6" borderId="0" xfId="0" applyFont="1" applyFill="1" applyAlignment="1" applyProtection="1">
      <alignment vertical="justify"/>
      <protection hidden="1"/>
    </xf>
    <xf numFmtId="0" fontId="36" fillId="4" borderId="1" xfId="0" applyFont="1" applyFill="1" applyBorder="1" applyProtection="1">
      <protection hidden="1"/>
    </xf>
    <xf numFmtId="0" fontId="51" fillId="4" borderId="1" xfId="0" applyFont="1" applyFill="1" applyBorder="1" applyProtection="1">
      <protection hidden="1"/>
    </xf>
    <xf numFmtId="0" fontId="27" fillId="4" borderId="1" xfId="0" applyFont="1" applyFill="1" applyBorder="1" applyAlignment="1" applyProtection="1">
      <alignment textRotation="90"/>
      <protection hidden="1"/>
    </xf>
    <xf numFmtId="0" fontId="51" fillId="4" borderId="1" xfId="0" applyFont="1" applyFill="1" applyBorder="1" applyAlignment="1" applyProtection="1">
      <alignment horizontal="left" vertical="top"/>
      <protection hidden="1"/>
    </xf>
    <xf numFmtId="0" fontId="51" fillId="4" borderId="5" xfId="0" applyFont="1" applyFill="1" applyBorder="1" applyAlignment="1" applyProtection="1">
      <alignment horizontal="left" vertical="top"/>
      <protection hidden="1"/>
    </xf>
    <xf numFmtId="0" fontId="27" fillId="6" borderId="4" xfId="0" applyFont="1" applyFill="1" applyBorder="1" applyProtection="1">
      <protection hidden="1"/>
    </xf>
    <xf numFmtId="0" fontId="27" fillId="6" borderId="1" xfId="0" applyFont="1" applyFill="1" applyBorder="1" applyProtection="1">
      <protection hidden="1"/>
    </xf>
    <xf numFmtId="0" fontId="27" fillId="6" borderId="1" xfId="0" applyFont="1" applyFill="1" applyBorder="1" applyAlignment="1" applyProtection="1">
      <alignment textRotation="90"/>
      <protection hidden="1"/>
    </xf>
    <xf numFmtId="0" fontId="11" fillId="0" borderId="20" xfId="0" applyFont="1" applyBorder="1" applyProtection="1">
      <protection hidden="1"/>
    </xf>
    <xf numFmtId="0" fontId="11" fillId="9" borderId="20" xfId="0" applyFont="1" applyFill="1" applyBorder="1" applyProtection="1">
      <protection hidden="1"/>
    </xf>
    <xf numFmtId="0" fontId="64" fillId="9" borderId="21" xfId="0" applyFont="1" applyFill="1" applyBorder="1" applyProtection="1">
      <protection hidden="1"/>
    </xf>
    <xf numFmtId="0" fontId="64" fillId="9" borderId="7" xfId="0" applyFont="1" applyFill="1" applyBorder="1" applyProtection="1">
      <protection hidden="1"/>
    </xf>
    <xf numFmtId="0" fontId="11" fillId="0" borderId="0" xfId="0" applyFont="1" applyProtection="1">
      <protection hidden="1"/>
    </xf>
    <xf numFmtId="0" fontId="11" fillId="0" borderId="0" xfId="0" applyFont="1" applyAlignment="1" applyProtection="1">
      <alignment textRotation="90"/>
      <protection hidden="1"/>
    </xf>
    <xf numFmtId="0" fontId="0" fillId="0" borderId="0" xfId="0" applyProtection="1">
      <protection hidden="1"/>
    </xf>
    <xf numFmtId="0" fontId="23" fillId="9" borderId="1" xfId="0" applyFont="1" applyFill="1" applyBorder="1" applyProtection="1">
      <protection hidden="1"/>
    </xf>
    <xf numFmtId="0" fontId="7" fillId="0" borderId="0" xfId="0" applyFont="1" applyAlignment="1" applyProtection="1">
      <alignment textRotation="90"/>
      <protection hidden="1"/>
    </xf>
    <xf numFmtId="0" fontId="23" fillId="12" borderId="1" xfId="0" applyFont="1" applyFill="1" applyBorder="1" applyProtection="1">
      <protection hidden="1"/>
    </xf>
    <xf numFmtId="0" fontId="23" fillId="12" borderId="17" xfId="0" applyFont="1" applyFill="1" applyBorder="1" applyProtection="1">
      <protection hidden="1"/>
    </xf>
    <xf numFmtId="0" fontId="69" fillId="8" borderId="1" xfId="0" applyFont="1" applyFill="1" applyBorder="1" applyAlignment="1" applyProtection="1">
      <alignment horizontal="center" vertical="center" textRotation="90"/>
      <protection hidden="1"/>
    </xf>
    <xf numFmtId="0" fontId="70" fillId="8" borderId="1" xfId="0" applyFont="1" applyFill="1" applyBorder="1" applyAlignment="1" applyProtection="1">
      <alignment horizontal="center" vertical="center" textRotation="90"/>
      <protection hidden="1"/>
    </xf>
    <xf numFmtId="0" fontId="71" fillId="8" borderId="1" xfId="0" applyFont="1" applyFill="1" applyBorder="1" applyAlignment="1" applyProtection="1">
      <alignment horizontal="center" vertical="center" textRotation="90"/>
      <protection hidden="1"/>
    </xf>
    <xf numFmtId="0" fontId="69" fillId="0" borderId="1" xfId="0" applyFont="1" applyBorder="1" applyAlignment="1" applyProtection="1">
      <alignment horizontal="center" vertical="center" textRotation="90" wrapText="1"/>
      <protection hidden="1"/>
    </xf>
    <xf numFmtId="0" fontId="69" fillId="0" borderId="1" xfId="0" applyFont="1" applyBorder="1" applyAlignment="1" applyProtection="1">
      <alignment horizontal="center" vertical="center" textRotation="90"/>
      <protection hidden="1"/>
    </xf>
    <xf numFmtId="0" fontId="71" fillId="0" borderId="1" xfId="0" applyFont="1" applyBorder="1" applyAlignment="1" applyProtection="1">
      <alignment horizontal="center" vertical="center" textRotation="90" wrapText="1"/>
      <protection hidden="1"/>
    </xf>
    <xf numFmtId="0" fontId="71" fillId="0" borderId="1" xfId="0" applyFont="1" applyBorder="1" applyAlignment="1" applyProtection="1">
      <alignment horizontal="center" vertical="center" textRotation="90"/>
      <protection hidden="1"/>
    </xf>
    <xf numFmtId="0" fontId="69" fillId="8" borderId="1" xfId="0" applyFont="1" applyFill="1" applyBorder="1" applyAlignment="1" applyProtection="1">
      <alignment horizontal="center" vertical="center" textRotation="90" wrapText="1"/>
      <protection hidden="1"/>
    </xf>
    <xf numFmtId="0" fontId="70" fillId="8" borderId="1" xfId="0" applyFont="1" applyFill="1" applyBorder="1" applyAlignment="1" applyProtection="1">
      <alignment horizontal="center" vertical="center" textRotation="90" wrapText="1"/>
      <protection hidden="1"/>
    </xf>
    <xf numFmtId="0" fontId="71" fillId="8" borderId="1" xfId="0" applyFont="1" applyFill="1" applyBorder="1" applyAlignment="1" applyProtection="1">
      <alignment horizontal="center" vertical="center" textRotation="90" wrapText="1"/>
      <protection hidden="1"/>
    </xf>
    <xf numFmtId="0" fontId="51" fillId="7" borderId="15" xfId="0" applyFont="1" applyFill="1" applyBorder="1" applyAlignment="1" applyProtection="1">
      <alignment vertical="justify"/>
      <protection hidden="1"/>
    </xf>
    <xf numFmtId="0" fontId="51" fillId="7" borderId="15" xfId="0" applyFont="1" applyFill="1" applyBorder="1" applyAlignment="1" applyProtection="1">
      <alignment vertical="justify" wrapText="1"/>
      <protection hidden="1"/>
    </xf>
    <xf numFmtId="0" fontId="51" fillId="7" borderId="16" xfId="0" applyFont="1" applyFill="1" applyBorder="1" applyAlignment="1" applyProtection="1">
      <alignment vertical="justify"/>
      <protection hidden="1"/>
    </xf>
    <xf numFmtId="0" fontId="51" fillId="7" borderId="9" xfId="0" applyFont="1" applyFill="1" applyBorder="1" applyAlignment="1" applyProtection="1">
      <alignment vertical="justify"/>
      <protection hidden="1"/>
    </xf>
    <xf numFmtId="0" fontId="26" fillId="0" borderId="8" xfId="0" applyFont="1" applyBorder="1" applyAlignment="1" applyProtection="1">
      <alignment vertical="justify"/>
      <protection hidden="1"/>
    </xf>
    <xf numFmtId="0" fontId="26" fillId="0" borderId="9" xfId="0" applyFont="1" applyBorder="1" applyAlignment="1" applyProtection="1">
      <alignment vertical="justify" wrapText="1"/>
      <protection hidden="1"/>
    </xf>
    <xf numFmtId="0" fontId="26" fillId="0" borderId="8" xfId="0" applyFont="1" applyBorder="1" applyAlignment="1" applyProtection="1">
      <alignment vertical="justify" wrapText="1"/>
      <protection hidden="1"/>
    </xf>
    <xf numFmtId="0" fontId="51" fillId="7" borderId="15" xfId="0" applyFont="1" applyFill="1" applyBorder="1" applyAlignment="1" applyProtection="1">
      <alignment horizontal="center" vertical="justify" wrapText="1"/>
      <protection hidden="1"/>
    </xf>
    <xf numFmtId="0" fontId="26" fillId="0" borderId="14" xfId="0" applyFont="1" applyBorder="1" applyAlignment="1" applyProtection="1">
      <alignment vertical="justify" wrapText="1"/>
      <protection hidden="1"/>
    </xf>
    <xf numFmtId="0" fontId="26" fillId="0" borderId="10" xfId="0" applyFont="1" applyBorder="1" applyAlignment="1" applyProtection="1">
      <alignment vertical="justify"/>
      <protection hidden="1"/>
    </xf>
    <xf numFmtId="0" fontId="51" fillId="7" borderId="19" xfId="0" applyFont="1" applyFill="1" applyBorder="1" applyAlignment="1" applyProtection="1">
      <alignment vertical="justify" wrapText="1"/>
      <protection hidden="1"/>
    </xf>
    <xf numFmtId="0" fontId="11" fillId="0" borderId="17" xfId="0" applyFont="1" applyBorder="1" applyAlignment="1" applyProtection="1">
      <alignment vertical="justify"/>
      <protection hidden="1"/>
    </xf>
    <xf numFmtId="0" fontId="26" fillId="0" borderId="17" xfId="0" applyFont="1" applyBorder="1" applyAlignment="1" applyProtection="1">
      <alignment vertical="justify"/>
      <protection hidden="1"/>
    </xf>
    <xf numFmtId="0" fontId="26" fillId="0" borderId="17" xfId="0" applyFont="1" applyBorder="1" applyAlignment="1" applyProtection="1">
      <alignment vertical="justify" wrapText="1"/>
      <protection hidden="1"/>
    </xf>
    <xf numFmtId="0" fontId="26" fillId="0" borderId="11" xfId="0" applyFont="1" applyBorder="1" applyAlignment="1" applyProtection="1">
      <alignment vertical="justify" wrapText="1"/>
      <protection hidden="1"/>
    </xf>
    <xf numFmtId="0" fontId="58" fillId="0" borderId="12" xfId="0" applyFont="1" applyBorder="1" applyAlignment="1" applyProtection="1">
      <alignment vertical="justify"/>
      <protection hidden="1"/>
    </xf>
    <xf numFmtId="0" fontId="51" fillId="7" borderId="17" xfId="0" applyFont="1" applyFill="1" applyBorder="1" applyAlignment="1" applyProtection="1">
      <alignment horizontal="center" vertical="justify" wrapText="1"/>
      <protection hidden="1"/>
    </xf>
    <xf numFmtId="0" fontId="26" fillId="0" borderId="13" xfId="0" applyFont="1" applyBorder="1" applyAlignment="1" applyProtection="1">
      <alignment vertical="justify" wrapText="1"/>
      <protection hidden="1"/>
    </xf>
    <xf numFmtId="0" fontId="26" fillId="0" borderId="7" xfId="0" applyFont="1" applyBorder="1" applyAlignment="1" applyProtection="1">
      <alignment vertical="justify" wrapText="1"/>
      <protection hidden="1"/>
    </xf>
    <xf numFmtId="0" fontId="26" fillId="0" borderId="17" xfId="0" applyFont="1" applyBorder="1" applyAlignment="1" applyProtection="1">
      <alignment wrapText="1"/>
      <protection hidden="1"/>
    </xf>
    <xf numFmtId="0" fontId="26" fillId="0" borderId="17" xfId="0" applyFont="1" applyBorder="1" applyProtection="1">
      <protection hidden="1"/>
    </xf>
    <xf numFmtId="0" fontId="11" fillId="0" borderId="0" xfId="0" applyFont="1" applyAlignment="1" applyProtection="1">
      <alignment vertical="justify"/>
      <protection hidden="1"/>
    </xf>
    <xf numFmtId="2" fontId="0" fillId="9" borderId="1" xfId="0" applyNumberFormat="1" applyFill="1" applyBorder="1" applyAlignment="1" applyProtection="1">
      <alignment horizontal="center"/>
      <protection hidden="1"/>
    </xf>
    <xf numFmtId="0" fontId="52" fillId="9" borderId="24" xfId="0" applyFont="1" applyFill="1" applyBorder="1" applyAlignment="1" applyProtection="1">
      <alignment horizontal="center" vertical="center" wrapText="1"/>
      <protection hidden="1"/>
    </xf>
    <xf numFmtId="0" fontId="66" fillId="4" borderId="1" xfId="0" applyFont="1" applyFill="1" applyBorder="1" applyAlignment="1" applyProtection="1">
      <alignment horizontal="center"/>
      <protection hidden="1"/>
    </xf>
    <xf numFmtId="0" fontId="4" fillId="0" borderId="1" xfId="0" applyFont="1" applyBorder="1" applyAlignment="1">
      <alignment horizontal="left" wrapText="1"/>
    </xf>
    <xf numFmtId="0" fontId="4" fillId="0" borderId="1" xfId="0" applyFont="1" applyBorder="1" applyAlignment="1">
      <alignment horizontal="left" vertical="center" wrapText="1"/>
    </xf>
    <xf numFmtId="2" fontId="0" fillId="5" borderId="0" xfId="0" applyNumberFormat="1" applyFill="1" applyAlignment="1" applyProtection="1">
      <alignment horizontal="center" vertical="top"/>
      <protection hidden="1"/>
    </xf>
    <xf numFmtId="0" fontId="42" fillId="0" borderId="3" xfId="0" applyFont="1" applyBorder="1" applyAlignment="1">
      <alignment horizontal="center" vertical="center" textRotation="90" wrapText="1"/>
    </xf>
    <xf numFmtId="0" fontId="43" fillId="0" borderId="3" xfId="0" applyFont="1" applyBorder="1" applyAlignment="1" applyProtection="1">
      <alignment horizontal="center" vertical="center" textRotation="90" wrapText="1"/>
      <protection hidden="1"/>
    </xf>
    <xf numFmtId="0" fontId="37" fillId="0" borderId="3" xfId="0" applyFont="1" applyBorder="1" applyAlignment="1" applyProtection="1">
      <alignment horizontal="center" vertical="center" textRotation="90"/>
      <protection hidden="1"/>
    </xf>
    <xf numFmtId="0" fontId="49" fillId="6" borderId="23" xfId="0" applyFont="1" applyFill="1" applyBorder="1" applyAlignment="1" applyProtection="1">
      <alignment vertical="justify"/>
      <protection hidden="1"/>
    </xf>
    <xf numFmtId="0" fontId="42" fillId="8" borderId="35" xfId="0" applyFont="1" applyFill="1" applyBorder="1" applyAlignment="1">
      <alignment horizontal="center" vertical="center" textRotation="90" wrapText="1"/>
    </xf>
    <xf numFmtId="0" fontId="42" fillId="8" borderId="36" xfId="0" applyFont="1" applyFill="1" applyBorder="1" applyAlignment="1">
      <alignment horizontal="center" vertical="center" textRotation="90" wrapText="1"/>
    </xf>
    <xf numFmtId="0" fontId="43" fillId="8" borderId="35" xfId="0" applyFont="1" applyFill="1" applyBorder="1" applyAlignment="1" applyProtection="1">
      <alignment horizontal="center" vertical="center" textRotation="90" wrapText="1"/>
      <protection hidden="1"/>
    </xf>
    <xf numFmtId="0" fontId="43" fillId="8" borderId="36" xfId="0" applyFont="1" applyFill="1" applyBorder="1" applyAlignment="1" applyProtection="1">
      <alignment horizontal="center" vertical="center" textRotation="90" wrapText="1"/>
      <protection hidden="1"/>
    </xf>
    <xf numFmtId="0" fontId="37" fillId="8" borderId="35" xfId="0" applyFont="1" applyFill="1" applyBorder="1" applyAlignment="1" applyProtection="1">
      <alignment horizontal="center" vertical="center" textRotation="90"/>
      <protection hidden="1"/>
    </xf>
    <xf numFmtId="0" fontId="37" fillId="8" borderId="36" xfId="0" applyFont="1" applyFill="1" applyBorder="1" applyAlignment="1" applyProtection="1">
      <alignment horizontal="center" vertical="center" textRotation="90"/>
      <protection hidden="1"/>
    </xf>
    <xf numFmtId="0" fontId="43" fillId="8" borderId="37" xfId="0" applyFont="1" applyFill="1" applyBorder="1" applyAlignment="1" applyProtection="1">
      <alignment horizontal="center" vertical="center" textRotation="90" wrapText="1"/>
      <protection hidden="1"/>
    </xf>
    <xf numFmtId="0" fontId="43" fillId="8" borderId="38" xfId="0" applyFont="1" applyFill="1" applyBorder="1" applyAlignment="1" applyProtection="1">
      <alignment horizontal="center" vertical="center" textRotation="90" wrapText="1"/>
      <protection hidden="1"/>
    </xf>
    <xf numFmtId="0" fontId="43" fillId="8" borderId="39" xfId="0" applyFont="1" applyFill="1" applyBorder="1" applyAlignment="1" applyProtection="1">
      <alignment horizontal="center" vertical="center" textRotation="90" wrapText="1"/>
      <protection hidden="1"/>
    </xf>
    <xf numFmtId="0" fontId="42" fillId="0" borderId="17" xfId="0" applyFont="1" applyBorder="1" applyAlignment="1">
      <alignment horizontal="center" vertical="center" textRotation="90" wrapText="1"/>
    </xf>
    <xf numFmtId="0" fontId="43" fillId="0" borderId="17" xfId="0" applyFont="1" applyBorder="1" applyAlignment="1" applyProtection="1">
      <alignment horizontal="center" vertical="center" textRotation="90" wrapText="1"/>
      <protection hidden="1"/>
    </xf>
    <xf numFmtId="0" fontId="37" fillId="0" borderId="17" xfId="0" applyFont="1" applyBorder="1" applyAlignment="1" applyProtection="1">
      <alignment horizontal="center" vertical="center" textRotation="90"/>
      <protection hidden="1"/>
    </xf>
    <xf numFmtId="0" fontId="43" fillId="11" borderId="17" xfId="0" applyFont="1" applyFill="1" applyBorder="1" applyAlignment="1" applyProtection="1">
      <alignment horizontal="center" vertical="center" textRotation="90" wrapText="1"/>
      <protection hidden="1"/>
    </xf>
    <xf numFmtId="0" fontId="70" fillId="8" borderId="38" xfId="0" applyFont="1" applyFill="1" applyBorder="1" applyAlignment="1" applyProtection="1">
      <alignment horizontal="center" vertical="center" textRotation="90" wrapText="1"/>
      <protection hidden="1"/>
    </xf>
    <xf numFmtId="0" fontId="42" fillId="0" borderId="36" xfId="0" applyFont="1" applyBorder="1" applyAlignment="1">
      <alignment horizontal="center" vertical="center" textRotation="90" wrapText="1"/>
    </xf>
    <xf numFmtId="0" fontId="43" fillId="0" borderId="36" xfId="0" applyFont="1" applyBorder="1" applyAlignment="1" applyProtection="1">
      <alignment horizontal="center" vertical="center" textRotation="90" wrapText="1"/>
      <protection hidden="1"/>
    </xf>
    <xf numFmtId="0" fontId="37" fillId="0" borderId="36" xfId="0" applyFont="1" applyBorder="1" applyAlignment="1" applyProtection="1">
      <alignment horizontal="center" vertical="center" textRotation="90"/>
      <protection hidden="1"/>
    </xf>
    <xf numFmtId="0" fontId="69" fillId="0" borderId="38" xfId="0" applyFont="1" applyBorder="1" applyAlignment="1" applyProtection="1">
      <alignment horizontal="center" vertical="center" textRotation="90" wrapText="1"/>
      <protection hidden="1"/>
    </xf>
    <xf numFmtId="0" fontId="43" fillId="0" borderId="38" xfId="0" applyFont="1" applyBorder="1" applyAlignment="1" applyProtection="1">
      <alignment horizontal="center" vertical="center" textRotation="90" wrapText="1"/>
      <protection hidden="1"/>
    </xf>
    <xf numFmtId="0" fontId="42" fillId="8" borderId="3" xfId="0" applyFont="1" applyFill="1" applyBorder="1" applyAlignment="1">
      <alignment horizontal="center" vertical="center" textRotation="90" wrapText="1"/>
    </xf>
    <xf numFmtId="0" fontId="43" fillId="8" borderId="3" xfId="0" applyFont="1" applyFill="1" applyBorder="1" applyAlignment="1" applyProtection="1">
      <alignment horizontal="center" vertical="center" textRotation="90" wrapText="1"/>
      <protection hidden="1"/>
    </xf>
    <xf numFmtId="0" fontId="42" fillId="17" borderId="1" xfId="0" applyFont="1" applyFill="1" applyBorder="1" applyAlignment="1">
      <alignment horizontal="center" vertical="center" textRotation="90" wrapText="1"/>
    </xf>
    <xf numFmtId="0" fontId="42" fillId="17" borderId="36" xfId="0" applyFont="1" applyFill="1" applyBorder="1" applyAlignment="1">
      <alignment horizontal="center" vertical="center" textRotation="90" wrapText="1"/>
    </xf>
    <xf numFmtId="0" fontId="43" fillId="17" borderId="1" xfId="0" applyFont="1" applyFill="1" applyBorder="1" applyAlignment="1" applyProtection="1">
      <alignment horizontal="center" vertical="center" textRotation="90" wrapText="1"/>
      <protection hidden="1"/>
    </xf>
    <xf numFmtId="0" fontId="43" fillId="17" borderId="36" xfId="0" applyFont="1" applyFill="1" applyBorder="1" applyAlignment="1" applyProtection="1">
      <alignment horizontal="center" vertical="center" textRotation="90" wrapText="1"/>
      <protection hidden="1"/>
    </xf>
    <xf numFmtId="0" fontId="37" fillId="17" borderId="36" xfId="0" applyFont="1" applyFill="1" applyBorder="1" applyAlignment="1" applyProtection="1">
      <alignment horizontal="center" vertical="center" textRotation="90"/>
      <protection hidden="1"/>
    </xf>
    <xf numFmtId="0" fontId="43" fillId="17" borderId="39" xfId="0" applyFont="1" applyFill="1" applyBorder="1" applyAlignment="1" applyProtection="1">
      <alignment horizontal="center" vertical="center" textRotation="90" wrapText="1"/>
      <protection hidden="1"/>
    </xf>
    <xf numFmtId="0" fontId="78" fillId="17" borderId="1" xfId="0" applyFont="1" applyFill="1" applyBorder="1" applyAlignment="1" applyProtection="1">
      <alignment horizontal="center" vertical="center" textRotation="90" wrapText="1"/>
      <protection hidden="1"/>
    </xf>
    <xf numFmtId="0" fontId="43" fillId="6" borderId="39" xfId="0" applyFont="1" applyFill="1" applyBorder="1" applyAlignment="1" applyProtection="1">
      <alignment horizontal="center" vertical="center" textRotation="90" wrapText="1"/>
      <protection hidden="1"/>
    </xf>
    <xf numFmtId="0" fontId="42" fillId="17" borderId="3" xfId="0" applyFont="1" applyFill="1" applyBorder="1" applyAlignment="1">
      <alignment horizontal="center" vertical="center" textRotation="90" wrapText="1"/>
    </xf>
    <xf numFmtId="0" fontId="43" fillId="17" borderId="3" xfId="0" applyFont="1" applyFill="1" applyBorder="1" applyAlignment="1" applyProtection="1">
      <alignment horizontal="center" vertical="center" textRotation="90" wrapText="1"/>
      <protection hidden="1"/>
    </xf>
    <xf numFmtId="0" fontId="79" fillId="17" borderId="1" xfId="0" applyFont="1" applyFill="1" applyBorder="1" applyAlignment="1" applyProtection="1">
      <alignment horizontal="center" vertical="center" textRotation="90" wrapText="1"/>
      <protection hidden="1"/>
    </xf>
    <xf numFmtId="0" fontId="37" fillId="17" borderId="3" xfId="0" applyFont="1" applyFill="1" applyBorder="1" applyAlignment="1" applyProtection="1">
      <alignment horizontal="center" vertical="center" textRotation="90"/>
      <protection hidden="1"/>
    </xf>
    <xf numFmtId="0" fontId="79" fillId="17" borderId="1" xfId="0" applyFont="1" applyFill="1" applyBorder="1" applyAlignment="1" applyProtection="1">
      <alignment horizontal="center" vertical="center" textRotation="90"/>
      <protection hidden="1"/>
    </xf>
    <xf numFmtId="0" fontId="37" fillId="17" borderId="1" xfId="0" applyFont="1" applyFill="1" applyBorder="1" applyAlignment="1" applyProtection="1">
      <alignment horizontal="center" vertical="center" textRotation="90"/>
      <protection hidden="1"/>
    </xf>
    <xf numFmtId="0" fontId="82" fillId="0" borderId="1" xfId="0" applyFont="1" applyBorder="1" applyAlignment="1" applyProtection="1">
      <alignment horizontal="center" vertical="top" wrapText="1"/>
      <protection locked="0"/>
    </xf>
    <xf numFmtId="0" fontId="82" fillId="0" borderId="1" xfId="0" applyFont="1" applyBorder="1" applyAlignment="1" applyProtection="1">
      <alignment horizontal="left" vertical="top" wrapText="1"/>
      <protection locked="0"/>
    </xf>
    <xf numFmtId="0" fontId="82" fillId="5" borderId="1" xfId="0" applyFont="1" applyFill="1" applyBorder="1" applyAlignment="1" applyProtection="1">
      <alignment horizontal="center" vertical="top" wrapText="1"/>
      <protection locked="0"/>
    </xf>
    <xf numFmtId="0" fontId="82" fillId="2" borderId="1" xfId="0" applyFont="1" applyFill="1" applyBorder="1" applyAlignment="1" applyProtection="1">
      <alignment horizontal="center" vertical="top" wrapText="1"/>
      <protection locked="0"/>
    </xf>
    <xf numFmtId="0" fontId="37" fillId="8" borderId="3" xfId="0" applyFont="1" applyFill="1" applyBorder="1" applyAlignment="1" applyProtection="1">
      <alignment horizontal="center" vertical="center" textRotation="90"/>
      <protection hidden="1"/>
    </xf>
    <xf numFmtId="0" fontId="79" fillId="17" borderId="38" xfId="0" applyFont="1" applyFill="1" applyBorder="1" applyAlignment="1" applyProtection="1">
      <alignment horizontal="center" vertical="center" textRotation="90" wrapText="1"/>
      <protection hidden="1"/>
    </xf>
    <xf numFmtId="0" fontId="43" fillId="17" borderId="38" xfId="0" applyFont="1" applyFill="1" applyBorder="1" applyAlignment="1" applyProtection="1">
      <alignment horizontal="center" vertical="center" textRotation="90" wrapText="1"/>
      <protection hidden="1"/>
    </xf>
    <xf numFmtId="0" fontId="43" fillId="17" borderId="44" xfId="0" applyFont="1" applyFill="1" applyBorder="1" applyAlignment="1" applyProtection="1">
      <alignment horizontal="center" vertical="center" textRotation="90" wrapText="1"/>
      <protection hidden="1"/>
    </xf>
    <xf numFmtId="0" fontId="43" fillId="0" borderId="44" xfId="0" applyFont="1" applyBorder="1" applyAlignment="1" applyProtection="1">
      <alignment horizontal="center" vertical="center" textRotation="90" wrapText="1"/>
      <protection hidden="1"/>
    </xf>
    <xf numFmtId="0" fontId="84" fillId="0" borderId="1" xfId="0" applyFont="1" applyBorder="1"/>
    <xf numFmtId="0" fontId="26" fillId="0" borderId="35" xfId="0" applyFont="1" applyBorder="1" applyAlignment="1">
      <alignment vertical="justify"/>
    </xf>
    <xf numFmtId="0" fontId="26" fillId="0" borderId="36" xfId="0" applyFont="1" applyBorder="1" applyAlignment="1">
      <alignment vertical="justify"/>
    </xf>
    <xf numFmtId="0" fontId="26" fillId="0" borderId="37" xfId="0" applyFont="1" applyBorder="1" applyAlignment="1">
      <alignment vertical="justify"/>
    </xf>
    <xf numFmtId="0" fontId="26" fillId="0" borderId="38" xfId="0" applyFont="1" applyBorder="1" applyAlignment="1">
      <alignment vertical="justify"/>
    </xf>
    <xf numFmtId="0" fontId="26" fillId="0" borderId="39" xfId="0" applyFont="1" applyBorder="1" applyAlignment="1">
      <alignment vertical="justify"/>
    </xf>
    <xf numFmtId="0" fontId="26" fillId="0" borderId="22" xfId="0" applyFont="1" applyBorder="1" applyAlignment="1">
      <alignment vertical="justify"/>
    </xf>
    <xf numFmtId="0" fontId="0" fillId="0" borderId="21" xfId="0" applyBorder="1"/>
    <xf numFmtId="0" fontId="87" fillId="0" borderId="40" xfId="0" applyFont="1" applyBorder="1" applyAlignment="1">
      <alignment horizontal="center" vertical="justify"/>
    </xf>
    <xf numFmtId="0" fontId="87" fillId="0" borderId="43" xfId="0" applyFont="1" applyBorder="1" applyAlignment="1">
      <alignment vertical="justify"/>
    </xf>
    <xf numFmtId="0" fontId="87" fillId="0" borderId="41" xfId="0" applyFont="1" applyBorder="1" applyAlignment="1">
      <alignment vertical="justify"/>
    </xf>
    <xf numFmtId="0" fontId="87" fillId="0" borderId="40" xfId="0" applyFont="1" applyBorder="1" applyAlignment="1">
      <alignment vertical="justify"/>
    </xf>
    <xf numFmtId="0" fontId="87" fillId="0" borderId="42" xfId="0" applyFont="1" applyBorder="1" applyAlignment="1">
      <alignment vertical="justify"/>
    </xf>
    <xf numFmtId="0" fontId="43" fillId="0" borderId="35" xfId="0" applyFont="1" applyBorder="1" applyAlignment="1" applyProtection="1">
      <alignment horizontal="center" vertical="top" wrapText="1"/>
      <protection locked="0"/>
    </xf>
    <xf numFmtId="0" fontId="40" fillId="0" borderId="35" xfId="0" applyFont="1" applyBorder="1" applyAlignment="1" applyProtection="1">
      <alignment horizontal="center" wrapText="1"/>
      <protection locked="0"/>
    </xf>
    <xf numFmtId="0" fontId="11" fillId="0" borderId="0" xfId="0" applyFont="1" applyAlignment="1">
      <alignment vertical="justify"/>
    </xf>
    <xf numFmtId="0" fontId="40" fillId="0" borderId="37" xfId="0" applyFont="1" applyBorder="1" applyAlignment="1" applyProtection="1">
      <alignment horizontal="center" wrapText="1"/>
      <protection locked="0"/>
    </xf>
    <xf numFmtId="0" fontId="26" fillId="0" borderId="44" xfId="0" applyFont="1" applyBorder="1" applyAlignment="1">
      <alignment vertical="justify"/>
    </xf>
    <xf numFmtId="0" fontId="31" fillId="0" borderId="18" xfId="0" applyFont="1" applyBorder="1"/>
    <xf numFmtId="0" fontId="0" fillId="7" borderId="26" xfId="0" applyFill="1" applyBorder="1"/>
    <xf numFmtId="0" fontId="87" fillId="7" borderId="46" xfId="0" applyFont="1" applyFill="1" applyBorder="1" applyAlignment="1">
      <alignment vertical="justify"/>
    </xf>
    <xf numFmtId="0" fontId="26" fillId="7" borderId="36" xfId="0" applyFont="1" applyFill="1" applyBorder="1" applyAlignment="1">
      <alignment vertical="justify" wrapText="1"/>
    </xf>
    <xf numFmtId="0" fontId="26" fillId="7" borderId="36" xfId="0" applyFont="1" applyFill="1" applyBorder="1" applyAlignment="1">
      <alignment vertical="justify"/>
    </xf>
    <xf numFmtId="0" fontId="26" fillId="7" borderId="39" xfId="0" applyFont="1" applyFill="1" applyBorder="1" applyAlignment="1">
      <alignment vertical="justify"/>
    </xf>
    <xf numFmtId="0" fontId="11" fillId="0" borderId="47" xfId="0" applyFont="1" applyBorder="1" applyAlignment="1" applyProtection="1">
      <alignment vertical="justify"/>
      <protection hidden="1"/>
    </xf>
    <xf numFmtId="0" fontId="90" fillId="0" borderId="19" xfId="0" applyFont="1" applyBorder="1" applyAlignment="1" applyProtection="1">
      <alignment vertical="justify"/>
      <protection hidden="1"/>
    </xf>
    <xf numFmtId="0" fontId="51" fillId="7" borderId="48" xfId="0" applyFont="1" applyFill="1" applyBorder="1" applyAlignment="1" applyProtection="1">
      <alignment vertical="justify" wrapText="1"/>
      <protection hidden="1"/>
    </xf>
    <xf numFmtId="0" fontId="26" fillId="0" borderId="49" xfId="0" applyFont="1" applyBorder="1" applyAlignment="1" applyProtection="1">
      <alignment vertical="justify"/>
      <protection hidden="1"/>
    </xf>
    <xf numFmtId="0" fontId="26" fillId="0" borderId="50" xfId="0" applyFont="1" applyBorder="1" applyAlignment="1" applyProtection="1">
      <alignment vertical="justify"/>
      <protection hidden="1"/>
    </xf>
    <xf numFmtId="0" fontId="26" fillId="0" borderId="50" xfId="0" applyFont="1" applyBorder="1" applyAlignment="1" applyProtection="1">
      <alignment vertical="justify" wrapText="1"/>
      <protection hidden="1"/>
    </xf>
    <xf numFmtId="0" fontId="26" fillId="0" borderId="50" xfId="0" applyFont="1" applyBorder="1" applyAlignment="1" applyProtection="1">
      <alignment horizontal="left" vertical="justify"/>
      <protection hidden="1"/>
    </xf>
    <xf numFmtId="0" fontId="26" fillId="0" borderId="31" xfId="0" applyFont="1" applyBorder="1" applyAlignment="1" applyProtection="1">
      <alignment vertical="justify"/>
      <protection hidden="1"/>
    </xf>
    <xf numFmtId="0" fontId="11" fillId="0" borderId="51" xfId="0" applyFont="1" applyBorder="1" applyAlignment="1" applyProtection="1">
      <alignment vertical="justify"/>
      <protection hidden="1"/>
    </xf>
    <xf numFmtId="0" fontId="0" fillId="0" borderId="3" xfId="0" applyBorder="1" applyAlignment="1" applyProtection="1">
      <alignment vertical="justify"/>
      <protection locked="0"/>
    </xf>
    <xf numFmtId="0" fontId="51" fillId="7" borderId="47" xfId="0" applyFont="1" applyFill="1" applyBorder="1" applyAlignment="1" applyProtection="1">
      <alignment vertical="justify" wrapText="1"/>
      <protection hidden="1"/>
    </xf>
    <xf numFmtId="0" fontId="0" fillId="0" borderId="1" xfId="0" applyBorder="1" applyAlignment="1" applyProtection="1">
      <alignment vertical="justify"/>
      <protection locked="0"/>
    </xf>
    <xf numFmtId="0" fontId="91" fillId="0" borderId="1" xfId="0" applyFont="1" applyBorder="1" applyAlignment="1" applyProtection="1">
      <alignment vertical="justify"/>
      <protection locked="0"/>
    </xf>
    <xf numFmtId="0" fontId="0" fillId="18" borderId="1" xfId="0" applyFill="1" applyBorder="1" applyAlignment="1" applyProtection="1">
      <alignment vertical="justify"/>
      <protection locked="0"/>
    </xf>
    <xf numFmtId="0" fontId="0" fillId="19" borderId="1" xfId="0" applyFill="1" applyBorder="1" applyAlignment="1" applyProtection="1">
      <alignment vertical="justify"/>
      <protection locked="0"/>
    </xf>
    <xf numFmtId="0" fontId="0" fillId="9" borderId="1" xfId="0" applyFill="1" applyBorder="1" applyAlignment="1" applyProtection="1">
      <alignment vertical="justify"/>
      <protection locked="0"/>
    </xf>
    <xf numFmtId="0" fontId="0" fillId="20" borderId="1" xfId="0" applyFill="1" applyBorder="1" applyAlignment="1" applyProtection="1">
      <alignment vertical="justify"/>
      <protection locked="0"/>
    </xf>
    <xf numFmtId="0" fontId="0" fillId="21" borderId="3" xfId="0" applyFill="1" applyBorder="1" applyAlignment="1" applyProtection="1">
      <alignment vertical="justify"/>
      <protection locked="0"/>
    </xf>
    <xf numFmtId="0" fontId="0" fillId="7" borderId="3" xfId="0" applyFill="1" applyBorder="1" applyAlignment="1" applyProtection="1">
      <alignment vertical="justify"/>
      <protection locked="0"/>
    </xf>
    <xf numFmtId="0" fontId="0" fillId="9" borderId="3" xfId="0" applyFill="1" applyBorder="1" applyAlignment="1" applyProtection="1">
      <alignment vertical="justify"/>
      <protection locked="0"/>
    </xf>
    <xf numFmtId="0" fontId="0" fillId="22" borderId="3" xfId="0" applyFill="1" applyBorder="1" applyAlignment="1" applyProtection="1">
      <alignment vertical="justify"/>
      <protection locked="0"/>
    </xf>
    <xf numFmtId="0" fontId="0" fillId="5" borderId="3" xfId="0" applyFill="1" applyBorder="1" applyAlignment="1" applyProtection="1">
      <alignment vertical="justify"/>
      <protection locked="0"/>
    </xf>
    <xf numFmtId="0" fontId="0" fillId="23" borderId="3" xfId="0" applyFill="1" applyBorder="1" applyAlignment="1" applyProtection="1">
      <alignment vertical="justify"/>
      <protection locked="0"/>
    </xf>
    <xf numFmtId="0" fontId="0" fillId="24" borderId="3" xfId="0" applyFill="1" applyBorder="1" applyAlignment="1" applyProtection="1">
      <alignment vertical="justify"/>
      <protection locked="0"/>
    </xf>
    <xf numFmtId="0" fontId="0" fillId="25" borderId="3" xfId="0" applyFill="1" applyBorder="1" applyAlignment="1" applyProtection="1">
      <alignment vertical="justify"/>
      <protection locked="0"/>
    </xf>
    <xf numFmtId="0" fontId="0" fillId="19" borderId="3" xfId="0" applyFill="1" applyBorder="1" applyAlignment="1" applyProtection="1">
      <alignment vertical="justify"/>
      <protection locked="0"/>
    </xf>
    <xf numFmtId="0" fontId="0" fillId="21" borderId="1" xfId="0" applyFill="1" applyBorder="1" applyAlignment="1" applyProtection="1">
      <alignment vertical="justify"/>
      <protection locked="0"/>
    </xf>
    <xf numFmtId="0" fontId="0" fillId="25" borderId="1" xfId="0" applyFill="1" applyBorder="1" applyAlignment="1" applyProtection="1">
      <alignment vertical="justify"/>
      <protection locked="0"/>
    </xf>
    <xf numFmtId="0" fontId="0" fillId="10" borderId="1" xfId="0" applyFill="1" applyBorder="1" applyAlignment="1" applyProtection="1">
      <alignment vertical="justify"/>
      <protection locked="0"/>
    </xf>
    <xf numFmtId="0" fontId="0" fillId="7" borderId="1" xfId="0" applyFill="1" applyBorder="1" applyAlignment="1" applyProtection="1">
      <alignment vertical="justify"/>
      <protection locked="0"/>
    </xf>
    <xf numFmtId="0" fontId="0" fillId="26" borderId="1" xfId="0" applyFill="1" applyBorder="1" applyAlignment="1" applyProtection="1">
      <alignment vertical="justify"/>
      <protection locked="0"/>
    </xf>
    <xf numFmtId="0" fontId="0" fillId="27" borderId="1" xfId="0" applyFill="1" applyBorder="1" applyAlignment="1" applyProtection="1">
      <alignment vertical="justify"/>
      <protection locked="0"/>
    </xf>
    <xf numFmtId="0" fontId="0" fillId="17" borderId="1" xfId="0" applyFill="1" applyBorder="1" applyAlignment="1" applyProtection="1">
      <alignment vertical="justify"/>
      <protection locked="0"/>
    </xf>
    <xf numFmtId="0" fontId="0" fillId="23" borderId="1" xfId="0" applyFill="1" applyBorder="1" applyAlignment="1" applyProtection="1">
      <alignment vertical="justify"/>
      <protection locked="0"/>
    </xf>
    <xf numFmtId="0" fontId="0" fillId="22" borderId="1" xfId="0" applyFill="1" applyBorder="1" applyAlignment="1" applyProtection="1">
      <alignment vertical="justify"/>
      <protection locked="0"/>
    </xf>
    <xf numFmtId="0" fontId="0" fillId="0" borderId="5" xfId="0" applyBorder="1" applyAlignment="1" applyProtection="1">
      <alignment vertical="justify"/>
      <protection locked="0"/>
    </xf>
    <xf numFmtId="0" fontId="101" fillId="0" borderId="17" xfId="0" applyFont="1" applyBorder="1" applyAlignment="1" applyProtection="1">
      <alignment vertical="top" wrapText="1"/>
      <protection hidden="1"/>
    </xf>
    <xf numFmtId="0" fontId="101" fillId="0" borderId="17" xfId="0" applyFont="1" applyBorder="1" applyAlignment="1" applyProtection="1">
      <alignment wrapText="1"/>
      <protection hidden="1"/>
    </xf>
    <xf numFmtId="0" fontId="106" fillId="4" borderId="1" xfId="0" applyFont="1" applyFill="1" applyBorder="1" applyAlignment="1" applyProtection="1">
      <alignment horizontal="center" vertical="center"/>
      <protection hidden="1"/>
    </xf>
    <xf numFmtId="0" fontId="11" fillId="26" borderId="1" xfId="0" applyFont="1" applyFill="1" applyBorder="1" applyAlignment="1">
      <alignment vertical="justify"/>
    </xf>
    <xf numFmtId="0" fontId="26" fillId="0" borderId="12" xfId="0" applyFont="1" applyBorder="1" applyAlignment="1" applyProtection="1">
      <alignment vertical="justify" wrapText="1"/>
      <protection hidden="1"/>
    </xf>
    <xf numFmtId="0" fontId="0" fillId="28" borderId="1" xfId="0" applyFill="1" applyBorder="1" applyAlignment="1" applyProtection="1">
      <alignment vertical="justify"/>
      <protection locked="0"/>
    </xf>
    <xf numFmtId="0" fontId="26" fillId="0" borderId="30" xfId="0" applyFont="1" applyBorder="1" applyAlignment="1" applyProtection="1">
      <alignment vertical="justify" wrapText="1"/>
      <protection hidden="1"/>
    </xf>
    <xf numFmtId="0" fontId="0" fillId="26" borderId="3" xfId="0" applyFill="1" applyBorder="1" applyAlignment="1" applyProtection="1">
      <alignment vertical="justify"/>
      <protection locked="0"/>
    </xf>
    <xf numFmtId="0" fontId="51" fillId="0" borderId="52" xfId="0" applyFont="1" applyBorder="1" applyAlignment="1" applyProtection="1">
      <alignment vertical="justify"/>
      <protection hidden="1"/>
    </xf>
    <xf numFmtId="0" fontId="51" fillId="0" borderId="51" xfId="0" applyFont="1" applyBorder="1" applyAlignment="1" applyProtection="1">
      <alignment vertical="justify" wrapText="1"/>
      <protection hidden="1"/>
    </xf>
    <xf numFmtId="0" fontId="51" fillId="7" borderId="53" xfId="0" applyFont="1" applyFill="1" applyBorder="1" applyAlignment="1" applyProtection="1">
      <alignment vertical="top" wrapText="1"/>
      <protection hidden="1"/>
    </xf>
    <xf numFmtId="0" fontId="101" fillId="0" borderId="6" xfId="0" applyFont="1" applyBorder="1" applyAlignment="1" applyProtection="1">
      <alignment vertical="top" wrapText="1"/>
      <protection hidden="1"/>
    </xf>
    <xf numFmtId="0" fontId="23" fillId="0" borderId="54" xfId="0" applyFont="1" applyBorder="1" applyAlignment="1" applyProtection="1">
      <alignment vertical="justify"/>
      <protection hidden="1"/>
    </xf>
    <xf numFmtId="0" fontId="0" fillId="0" borderId="55" xfId="0" applyBorder="1" applyAlignment="1" applyProtection="1">
      <alignment vertical="justify"/>
      <protection locked="0"/>
    </xf>
    <xf numFmtId="0" fontId="0" fillId="0" borderId="21" xfId="0" applyBorder="1" applyAlignment="1" applyProtection="1">
      <alignment vertical="justify"/>
      <protection locked="0"/>
    </xf>
    <xf numFmtId="0" fontId="4" fillId="9" borderId="1" xfId="0" applyFont="1" applyFill="1" applyBorder="1" applyAlignment="1" applyProtection="1">
      <alignment horizontal="right" vertical="center" wrapText="1"/>
      <protection hidden="1"/>
    </xf>
    <xf numFmtId="0" fontId="47" fillId="9" borderId="17" xfId="0" applyFont="1" applyFill="1" applyBorder="1" applyAlignment="1" applyProtection="1">
      <alignment horizontal="center" vertical="center" wrapText="1"/>
      <protection hidden="1"/>
    </xf>
    <xf numFmtId="0" fontId="4" fillId="9" borderId="1" xfId="0" applyFont="1" applyFill="1" applyBorder="1" applyAlignment="1" applyProtection="1">
      <alignment horizontal="center" wrapText="1"/>
      <protection hidden="1"/>
    </xf>
    <xf numFmtId="2" fontId="11" fillId="9" borderId="1" xfId="0" applyNumberFormat="1" applyFont="1" applyFill="1" applyBorder="1" applyAlignment="1" applyProtection="1">
      <alignment horizontal="center" vertical="top"/>
      <protection hidden="1"/>
    </xf>
    <xf numFmtId="0" fontId="11" fillId="10" borderId="1" xfId="0" applyFont="1" applyFill="1" applyBorder="1" applyAlignment="1" applyProtection="1">
      <alignment horizontal="center"/>
      <protection hidden="1"/>
    </xf>
    <xf numFmtId="2" fontId="11" fillId="5" borderId="1" xfId="0" applyNumberFormat="1" applyFont="1" applyFill="1" applyBorder="1" applyAlignment="1" applyProtection="1">
      <alignment horizontal="center"/>
      <protection hidden="1"/>
    </xf>
    <xf numFmtId="2" fontId="11" fillId="5" borderId="1" xfId="0" applyNumberFormat="1" applyFont="1" applyFill="1" applyBorder="1" applyProtection="1">
      <protection hidden="1"/>
    </xf>
    <xf numFmtId="0" fontId="38" fillId="0" borderId="0" xfId="0" applyFont="1" applyProtection="1">
      <protection hidden="1"/>
    </xf>
    <xf numFmtId="0" fontId="29" fillId="9" borderId="1" xfId="0" applyFont="1" applyFill="1" applyBorder="1" applyAlignment="1" applyProtection="1">
      <alignment horizontal="center" vertical="top" wrapText="1"/>
      <protection hidden="1"/>
    </xf>
    <xf numFmtId="0" fontId="2" fillId="0" borderId="1" xfId="0" applyFont="1" applyBorder="1" applyAlignment="1" applyProtection="1">
      <alignment horizontal="center" vertical="top" wrapText="1"/>
      <protection hidden="1"/>
    </xf>
    <xf numFmtId="0" fontId="4" fillId="0" borderId="1" xfId="0" applyFont="1" applyBorder="1" applyAlignment="1" applyProtection="1">
      <alignment horizontal="center" wrapText="1"/>
      <protection hidden="1"/>
    </xf>
    <xf numFmtId="0" fontId="0" fillId="0" borderId="1" xfId="0" applyBorder="1" applyAlignment="1" applyProtection="1">
      <alignment horizontal="center"/>
      <protection hidden="1"/>
    </xf>
    <xf numFmtId="0" fontId="4" fillId="0" borderId="1" xfId="0" applyFont="1" applyBorder="1" applyAlignment="1" applyProtection="1">
      <alignment horizontal="left" wrapText="1"/>
      <protection hidden="1"/>
    </xf>
    <xf numFmtId="0" fontId="4" fillId="0" borderId="1" xfId="0" applyFont="1" applyBorder="1" applyAlignment="1" applyProtection="1">
      <alignment horizontal="left" vertical="center" wrapText="1"/>
      <protection hidden="1"/>
    </xf>
    <xf numFmtId="0" fontId="13" fillId="9" borderId="1" xfId="0" applyFont="1" applyFill="1" applyBorder="1" applyAlignment="1" applyProtection="1">
      <alignment horizontal="center" vertical="top" wrapText="1"/>
      <protection hidden="1"/>
    </xf>
    <xf numFmtId="0" fontId="32" fillId="3" borderId="1" xfId="0" applyFont="1" applyFill="1" applyBorder="1" applyProtection="1">
      <protection hidden="1"/>
    </xf>
    <xf numFmtId="0" fontId="16" fillId="9" borderId="1" xfId="0" applyFont="1" applyFill="1" applyBorder="1" applyAlignment="1" applyProtection="1">
      <alignment horizontal="right" vertical="center" wrapText="1"/>
      <protection hidden="1"/>
    </xf>
    <xf numFmtId="0" fontId="18" fillId="9" borderId="17" xfId="0" applyFont="1" applyFill="1" applyBorder="1" applyAlignment="1" applyProtection="1">
      <alignment horizontal="center" vertical="center" wrapText="1"/>
      <protection hidden="1"/>
    </xf>
    <xf numFmtId="0" fontId="4" fillId="0" borderId="1" xfId="0" applyFont="1" applyBorder="1" applyAlignment="1" applyProtection="1">
      <alignment horizontal="center" wrapText="1"/>
      <protection locked="0" hidden="1"/>
    </xf>
    <xf numFmtId="2" fontId="23" fillId="9" borderId="1" xfId="0" applyNumberFormat="1" applyFont="1" applyFill="1" applyBorder="1" applyAlignment="1" applyProtection="1">
      <alignment horizontal="center" vertical="top"/>
      <protection hidden="1"/>
    </xf>
    <xf numFmtId="2" fontId="0" fillId="9" borderId="1" xfId="0" applyNumberFormat="1" applyFill="1" applyBorder="1" applyAlignment="1" applyProtection="1">
      <alignment horizontal="center" vertical="top"/>
      <protection hidden="1"/>
    </xf>
    <xf numFmtId="0" fontId="23" fillId="10" borderId="1" xfId="0" applyFont="1" applyFill="1" applyBorder="1" applyAlignment="1" applyProtection="1">
      <alignment horizontal="center"/>
      <protection hidden="1"/>
    </xf>
    <xf numFmtId="2" fontId="0" fillId="5" borderId="1" xfId="0" applyNumberFormat="1" applyFill="1" applyBorder="1" applyAlignment="1" applyProtection="1">
      <alignment horizontal="center"/>
      <protection hidden="1"/>
    </xf>
    <xf numFmtId="2" fontId="0" fillId="5" borderId="1" xfId="0" applyNumberFormat="1" applyFill="1" applyBorder="1" applyProtection="1">
      <protection hidden="1"/>
    </xf>
    <xf numFmtId="0" fontId="15" fillId="0" borderId="0" xfId="0" applyFont="1" applyProtection="1">
      <protection hidden="1"/>
    </xf>
    <xf numFmtId="0" fontId="32" fillId="0" borderId="0" xfId="0" applyFont="1" applyProtection="1">
      <protection hidden="1"/>
    </xf>
    <xf numFmtId="0" fontId="0" fillId="0" borderId="0" xfId="0" applyAlignment="1" applyProtection="1">
      <alignment horizontal="center"/>
      <protection hidden="1"/>
    </xf>
    <xf numFmtId="0" fontId="4" fillId="8" borderId="1" xfId="0" applyFont="1" applyFill="1" applyBorder="1" applyAlignment="1" applyProtection="1">
      <alignment horizontal="center" wrapText="1"/>
      <protection hidden="1"/>
    </xf>
    <xf numFmtId="0" fontId="0" fillId="0" borderId="3" xfId="0" applyBorder="1" applyProtection="1">
      <protection locked="0"/>
    </xf>
    <xf numFmtId="0" fontId="0" fillId="17" borderId="3" xfId="0" applyFill="1" applyBorder="1" applyAlignment="1" applyProtection="1">
      <alignment vertical="justify"/>
      <protection locked="0"/>
    </xf>
    <xf numFmtId="0" fontId="41" fillId="0" borderId="0" xfId="0" applyFont="1" applyAlignment="1" applyProtection="1">
      <alignment vertical="justify"/>
      <protection hidden="1"/>
    </xf>
    <xf numFmtId="0" fontId="37" fillId="0" borderId="17" xfId="0" applyFont="1" applyBorder="1" applyAlignment="1" applyProtection="1">
      <alignment vertical="justify"/>
      <protection hidden="1"/>
    </xf>
    <xf numFmtId="0" fontId="37" fillId="0" borderId="17" xfId="0" applyFont="1" applyBorder="1" applyAlignment="1" applyProtection="1">
      <alignment vertical="justify" wrapText="1"/>
      <protection hidden="1"/>
    </xf>
    <xf numFmtId="0" fontId="37" fillId="0" borderId="14" xfId="0" applyFont="1" applyBorder="1" applyAlignment="1" applyProtection="1">
      <alignment vertical="justify"/>
      <protection hidden="1"/>
    </xf>
    <xf numFmtId="0" fontId="37" fillId="0" borderId="8" xfId="0" applyFont="1" applyBorder="1" applyAlignment="1" applyProtection="1">
      <alignment vertical="justify"/>
      <protection hidden="1"/>
    </xf>
    <xf numFmtId="0" fontId="37" fillId="0" borderId="8" xfId="0" applyFont="1" applyBorder="1" applyAlignment="1" applyProtection="1">
      <alignment vertical="justify" wrapText="1"/>
      <protection hidden="1"/>
    </xf>
    <xf numFmtId="0" fontId="37" fillId="0" borderId="9" xfId="0" applyFont="1" applyBorder="1" applyAlignment="1" applyProtection="1">
      <alignment vertical="justify"/>
      <protection hidden="1"/>
    </xf>
    <xf numFmtId="0" fontId="92" fillId="0" borderId="0" xfId="0" applyFont="1" applyProtection="1">
      <protection hidden="1"/>
    </xf>
    <xf numFmtId="0" fontId="92" fillId="0" borderId="17" xfId="0" applyFont="1" applyBorder="1" applyProtection="1">
      <protection hidden="1"/>
    </xf>
    <xf numFmtId="0" fontId="111" fillId="0" borderId="1" xfId="0" applyFont="1" applyBorder="1" applyAlignment="1" applyProtection="1">
      <alignment horizontal="center" vertical="center"/>
      <protection locked="0"/>
    </xf>
    <xf numFmtId="0" fontId="40" fillId="0" borderId="35" xfId="0" applyFont="1" applyBorder="1" applyAlignment="1" applyProtection="1">
      <alignment horizontal="center" vertical="top" wrapText="1"/>
      <protection locked="0"/>
    </xf>
    <xf numFmtId="0" fontId="26" fillId="0" borderId="1" xfId="0" applyFont="1" applyBorder="1" applyAlignment="1">
      <alignment horizontal="center" vertical="top"/>
    </xf>
    <xf numFmtId="0" fontId="26" fillId="0" borderId="2" xfId="0" applyFont="1" applyBorder="1" applyAlignment="1">
      <alignment horizontal="left" vertical="justify"/>
    </xf>
    <xf numFmtId="0" fontId="26" fillId="0" borderId="24" xfId="0" applyFont="1" applyBorder="1" applyAlignment="1">
      <alignment horizontal="left" vertical="justify"/>
    </xf>
    <xf numFmtId="0" fontId="26" fillId="7" borderId="36" xfId="0" applyFont="1" applyFill="1" applyBorder="1" applyAlignment="1">
      <alignment horizontal="center" vertical="justify" wrapText="1"/>
    </xf>
    <xf numFmtId="0" fontId="26" fillId="0" borderId="35" xfId="0" applyFont="1" applyBorder="1" applyAlignment="1">
      <alignment horizontal="center" vertical="justify"/>
    </xf>
    <xf numFmtId="0" fontId="0" fillId="0" borderId="0" xfId="0" applyAlignment="1">
      <alignment horizontal="center"/>
    </xf>
    <xf numFmtId="0" fontId="11" fillId="0" borderId="17" xfId="0" applyFont="1" applyBorder="1" applyAlignment="1">
      <alignment vertical="justify" wrapText="1"/>
    </xf>
    <xf numFmtId="0" fontId="11" fillId="0" borderId="22" xfId="0" applyFont="1" applyBorder="1" applyAlignment="1">
      <alignment vertical="justify" wrapText="1"/>
    </xf>
    <xf numFmtId="0" fontId="11" fillId="0" borderId="3" xfId="0" applyFont="1" applyBorder="1" applyAlignment="1">
      <alignment vertical="justify" wrapText="1"/>
    </xf>
    <xf numFmtId="0" fontId="11" fillId="0" borderId="17" xfId="0" applyFont="1" applyBorder="1" applyAlignment="1">
      <alignment vertical="justify"/>
    </xf>
    <xf numFmtId="0" fontId="11" fillId="0" borderId="22" xfId="0" applyFont="1" applyBorder="1" applyAlignment="1">
      <alignment vertical="justify"/>
    </xf>
    <xf numFmtId="0" fontId="11" fillId="0" borderId="3" xfId="0" applyFont="1" applyBorder="1" applyAlignment="1">
      <alignment vertical="justify"/>
    </xf>
    <xf numFmtId="0" fontId="11" fillId="0" borderId="17" xfId="0" applyFont="1" applyBorder="1" applyAlignment="1">
      <alignment horizontal="left" vertical="top" wrapText="1"/>
    </xf>
    <xf numFmtId="0" fontId="11" fillId="0" borderId="22" xfId="0" applyFont="1" applyBorder="1" applyAlignment="1">
      <alignment horizontal="left" vertical="top" wrapText="1"/>
    </xf>
    <xf numFmtId="0" fontId="11" fillId="0" borderId="3" xfId="0" applyFont="1" applyBorder="1" applyAlignment="1">
      <alignment horizontal="left" vertical="top" wrapText="1"/>
    </xf>
    <xf numFmtId="0" fontId="26" fillId="0" borderId="17" xfId="0" applyFont="1" applyBorder="1" applyAlignment="1">
      <alignment vertical="justify"/>
    </xf>
    <xf numFmtId="0" fontId="26" fillId="0" borderId="22" xfId="0" applyFont="1" applyBorder="1" applyAlignment="1">
      <alignment vertical="justify"/>
    </xf>
    <xf numFmtId="0" fontId="26" fillId="0" borderId="3" xfId="0" applyFont="1" applyBorder="1" applyAlignment="1">
      <alignment vertical="justify"/>
    </xf>
    <xf numFmtId="0" fontId="11" fillId="0" borderId="17" xfId="0" applyFont="1" applyBorder="1" applyAlignment="1">
      <alignment horizontal="left" vertical="justify" wrapText="1"/>
    </xf>
    <xf numFmtId="0" fontId="11" fillId="0" borderId="22" xfId="0" applyFont="1" applyBorder="1" applyAlignment="1">
      <alignment horizontal="left" vertical="justify" wrapText="1"/>
    </xf>
    <xf numFmtId="0" fontId="11" fillId="0" borderId="3" xfId="0" applyFont="1" applyBorder="1" applyAlignment="1">
      <alignment horizontal="left" vertical="justify" wrapText="1"/>
    </xf>
    <xf numFmtId="0" fontId="31" fillId="0" borderId="15" xfId="0" applyFont="1" applyBorder="1" applyAlignment="1">
      <alignment horizontal="center"/>
    </xf>
    <xf numFmtId="0" fontId="31" fillId="0" borderId="25" xfId="0" applyFont="1" applyBorder="1" applyAlignment="1">
      <alignment horizontal="center"/>
    </xf>
    <xf numFmtId="0" fontId="31" fillId="0" borderId="26" xfId="0" applyFont="1" applyBorder="1" applyAlignment="1">
      <alignment horizontal="center"/>
    </xf>
    <xf numFmtId="0" fontId="60" fillId="0" borderId="15" xfId="0" applyFont="1" applyBorder="1" applyAlignment="1">
      <alignment vertical="justify"/>
    </xf>
    <xf numFmtId="0" fontId="60" fillId="0" borderId="45" xfId="0" applyFont="1" applyBorder="1" applyAlignment="1">
      <alignment vertical="justify"/>
    </xf>
    <xf numFmtId="0" fontId="11" fillId="0" borderId="1" xfId="0" applyFont="1" applyBorder="1" applyAlignment="1">
      <alignment vertical="justify" wrapText="1"/>
    </xf>
    <xf numFmtId="0" fontId="26" fillId="0" borderId="1" xfId="0" applyFont="1" applyBorder="1" applyAlignment="1">
      <alignment horizontal="center" vertical="justify"/>
    </xf>
    <xf numFmtId="0" fontId="26" fillId="0" borderId="36" xfId="0" applyFont="1" applyBorder="1" applyAlignment="1">
      <alignment horizontal="center" vertical="justify"/>
    </xf>
    <xf numFmtId="0" fontId="27" fillId="6" borderId="17" xfId="0" applyFont="1" applyFill="1" applyBorder="1" applyAlignment="1" applyProtection="1">
      <alignment horizontal="center" vertical="center"/>
      <protection hidden="1"/>
    </xf>
    <xf numFmtId="0" fontId="27" fillId="6" borderId="22" xfId="0" applyFont="1" applyFill="1" applyBorder="1" applyAlignment="1" applyProtection="1">
      <alignment horizontal="center" vertical="center"/>
      <protection hidden="1"/>
    </xf>
    <xf numFmtId="0" fontId="27" fillId="6" borderId="3" xfId="0" applyFont="1" applyFill="1" applyBorder="1" applyAlignment="1" applyProtection="1">
      <alignment horizontal="center" vertical="center"/>
      <protection hidden="1"/>
    </xf>
    <xf numFmtId="0" fontId="51" fillId="4" borderId="17" xfId="0" applyFont="1" applyFill="1" applyBorder="1" applyAlignment="1" applyProtection="1">
      <alignment horizontal="left" vertical="top"/>
      <protection locked="0"/>
    </xf>
    <xf numFmtId="0" fontId="51" fillId="4" borderId="22" xfId="0" applyFont="1" applyFill="1" applyBorder="1" applyAlignment="1" applyProtection="1">
      <alignment horizontal="left" vertical="top"/>
      <protection locked="0"/>
    </xf>
    <xf numFmtId="0" fontId="51" fillId="4" borderId="3" xfId="0" applyFont="1" applyFill="1" applyBorder="1" applyAlignment="1" applyProtection="1">
      <alignment horizontal="left" vertical="top"/>
      <protection locked="0"/>
    </xf>
    <xf numFmtId="0" fontId="43" fillId="17" borderId="43" xfId="0" applyFont="1" applyFill="1" applyBorder="1" applyAlignment="1">
      <alignment horizontal="center" vertical="center" wrapText="1"/>
    </xf>
    <xf numFmtId="0" fontId="43" fillId="17" borderId="41" xfId="0" applyFont="1" applyFill="1" applyBorder="1" applyAlignment="1">
      <alignment horizontal="center" vertical="center" wrapText="1"/>
    </xf>
    <xf numFmtId="0" fontId="43" fillId="17" borderId="42" xfId="0" applyFont="1" applyFill="1" applyBorder="1" applyAlignment="1">
      <alignment horizontal="center" vertical="center" wrapText="1"/>
    </xf>
    <xf numFmtId="0" fontId="42" fillId="17" borderId="3" xfId="0" applyFont="1" applyFill="1" applyBorder="1" applyAlignment="1">
      <alignment horizontal="center" vertical="center" wrapText="1"/>
    </xf>
    <xf numFmtId="0" fontId="42" fillId="17" borderId="1" xfId="0" applyFont="1" applyFill="1" applyBorder="1" applyAlignment="1">
      <alignment horizontal="center" vertical="center" wrapText="1"/>
    </xf>
    <xf numFmtId="0" fontId="42" fillId="17" borderId="36" xfId="0" applyFont="1" applyFill="1" applyBorder="1" applyAlignment="1">
      <alignment horizontal="center" vertical="center" wrapText="1"/>
    </xf>
    <xf numFmtId="0" fontId="51" fillId="4" borderId="17" xfId="0" applyFont="1" applyFill="1" applyBorder="1" applyAlignment="1" applyProtection="1">
      <alignment horizontal="center" vertical="center"/>
      <protection hidden="1"/>
    </xf>
    <xf numFmtId="0" fontId="51" fillId="4" borderId="22" xfId="0" applyFont="1" applyFill="1" applyBorder="1" applyAlignment="1" applyProtection="1">
      <alignment horizontal="center" vertical="center"/>
      <protection hidden="1"/>
    </xf>
    <xf numFmtId="0" fontId="51" fillId="4" borderId="3" xfId="0" applyFont="1" applyFill="1" applyBorder="1" applyAlignment="1" applyProtection="1">
      <alignment horizontal="center" vertical="center"/>
      <protection hidden="1"/>
    </xf>
    <xf numFmtId="0" fontId="72" fillId="3" borderId="17" xfId="0" applyFont="1" applyFill="1" applyBorder="1" applyAlignment="1" applyProtection="1">
      <alignment horizontal="center" vertical="center"/>
      <protection hidden="1"/>
    </xf>
    <xf numFmtId="0" fontId="72" fillId="3" borderId="22" xfId="0" applyFont="1" applyFill="1" applyBorder="1" applyAlignment="1" applyProtection="1">
      <alignment horizontal="center" vertical="center"/>
      <protection hidden="1"/>
    </xf>
    <xf numFmtId="0" fontId="72" fillId="3" borderId="3" xfId="0" applyFont="1" applyFill="1" applyBorder="1" applyAlignment="1" applyProtection="1">
      <alignment horizontal="center" vertical="center"/>
      <protection hidden="1"/>
    </xf>
    <xf numFmtId="0" fontId="43" fillId="0" borderId="5" xfId="0" applyFont="1" applyBorder="1" applyAlignment="1">
      <alignment horizontal="center" textRotation="90" wrapText="1"/>
    </xf>
    <xf numFmtId="0" fontId="43" fillId="0" borderId="23" xfId="0" applyFont="1" applyBorder="1" applyAlignment="1">
      <alignment horizontal="center" textRotation="90" wrapText="1"/>
    </xf>
    <xf numFmtId="0" fontId="43" fillId="0" borderId="21" xfId="0" applyFont="1" applyBorder="1" applyAlignment="1">
      <alignment horizontal="center" textRotation="90" wrapText="1"/>
    </xf>
    <xf numFmtId="0" fontId="43" fillId="0" borderId="1" xfId="0" applyFont="1" applyBorder="1" applyAlignment="1">
      <alignment horizontal="center" vertical="top" wrapText="1"/>
    </xf>
    <xf numFmtId="0" fontId="43" fillId="8" borderId="17" xfId="0" applyFont="1" applyFill="1" applyBorder="1" applyAlignment="1">
      <alignment horizontal="center" vertical="center" wrapText="1"/>
    </xf>
    <xf numFmtId="0" fontId="43" fillId="8" borderId="22" xfId="0" applyFont="1" applyFill="1" applyBorder="1" applyAlignment="1">
      <alignment horizontal="center" vertical="center" wrapText="1"/>
    </xf>
    <xf numFmtId="0" fontId="43" fillId="8" borderId="3" xfId="0" applyFont="1" applyFill="1" applyBorder="1" applyAlignment="1">
      <alignment horizontal="center" vertical="center" wrapText="1"/>
    </xf>
    <xf numFmtId="0" fontId="48" fillId="0" borderId="5" xfId="0" applyFont="1" applyBorder="1" applyAlignment="1">
      <alignment horizontal="center" vertical="top" wrapText="1"/>
    </xf>
    <xf numFmtId="0" fontId="48" fillId="0" borderId="23" xfId="0" applyFont="1" applyBorder="1" applyAlignment="1">
      <alignment horizontal="center" vertical="top" wrapText="1"/>
    </xf>
    <xf numFmtId="0" fontId="48" fillId="0" borderId="21" xfId="0" applyFont="1" applyBorder="1" applyAlignment="1">
      <alignment horizontal="center" vertical="top" wrapText="1"/>
    </xf>
    <xf numFmtId="0" fontId="80" fillId="4" borderId="17" xfId="0" applyFont="1" applyFill="1" applyBorder="1" applyAlignment="1" applyProtection="1">
      <alignment horizontal="center"/>
      <protection hidden="1"/>
    </xf>
    <xf numFmtId="0" fontId="80" fillId="4" borderId="22" xfId="0" applyFont="1" applyFill="1" applyBorder="1" applyAlignment="1" applyProtection="1">
      <alignment horizontal="center"/>
      <protection hidden="1"/>
    </xf>
    <xf numFmtId="0" fontId="80" fillId="4" borderId="3" xfId="0" applyFont="1" applyFill="1" applyBorder="1" applyAlignment="1" applyProtection="1">
      <alignment horizontal="center"/>
      <protection hidden="1"/>
    </xf>
    <xf numFmtId="0" fontId="74" fillId="3" borderId="17" xfId="0" applyFont="1" applyFill="1" applyBorder="1" applyAlignment="1" applyProtection="1">
      <alignment horizontal="center" vertical="center"/>
      <protection hidden="1"/>
    </xf>
    <xf numFmtId="0" fontId="74" fillId="3" borderId="22" xfId="0" applyFont="1" applyFill="1" applyBorder="1" applyAlignment="1" applyProtection="1">
      <alignment horizontal="center" vertical="center"/>
      <protection hidden="1"/>
    </xf>
    <xf numFmtId="0" fontId="74" fillId="3" borderId="3" xfId="0" applyFont="1" applyFill="1" applyBorder="1" applyAlignment="1" applyProtection="1">
      <alignment horizontal="center" vertical="center"/>
      <protection hidden="1"/>
    </xf>
    <xf numFmtId="0" fontId="81" fillId="4" borderId="17" xfId="0" applyFont="1" applyFill="1" applyBorder="1" applyAlignment="1" applyProtection="1">
      <alignment horizontal="center"/>
      <protection hidden="1"/>
    </xf>
    <xf numFmtId="0" fontId="81" fillId="4" borderId="22" xfId="0" applyFont="1" applyFill="1" applyBorder="1" applyAlignment="1" applyProtection="1">
      <alignment horizontal="center"/>
      <protection hidden="1"/>
    </xf>
    <xf numFmtId="0" fontId="81" fillId="4" borderId="3" xfId="0" applyFont="1" applyFill="1" applyBorder="1" applyAlignment="1" applyProtection="1">
      <alignment horizontal="center"/>
      <protection hidden="1"/>
    </xf>
    <xf numFmtId="0" fontId="27" fillId="4" borderId="17" xfId="0" applyFont="1" applyFill="1" applyBorder="1" applyAlignment="1" applyProtection="1">
      <alignment horizontal="center" vertical="center"/>
      <protection hidden="1"/>
    </xf>
    <xf numFmtId="0" fontId="27" fillId="4" borderId="22" xfId="0" applyFont="1" applyFill="1" applyBorder="1" applyAlignment="1" applyProtection="1">
      <alignment horizontal="center" vertical="center"/>
      <protection hidden="1"/>
    </xf>
    <xf numFmtId="0" fontId="27" fillId="4" borderId="3" xfId="0" applyFont="1" applyFill="1" applyBorder="1" applyAlignment="1" applyProtection="1">
      <alignment horizontal="center" vertical="center"/>
      <protection hidden="1"/>
    </xf>
    <xf numFmtId="0" fontId="53" fillId="6" borderId="17" xfId="0" applyFont="1" applyFill="1" applyBorder="1" applyAlignment="1" applyProtection="1">
      <alignment horizontal="right" vertical="justify"/>
      <protection hidden="1"/>
    </xf>
    <xf numFmtId="0" fontId="53" fillId="6" borderId="22" xfId="0" applyFont="1" applyFill="1" applyBorder="1" applyAlignment="1" applyProtection="1">
      <alignment horizontal="right" vertical="justify"/>
      <protection hidden="1"/>
    </xf>
    <xf numFmtId="0" fontId="53" fillId="6" borderId="3" xfId="0" applyFont="1" applyFill="1" applyBorder="1" applyAlignment="1" applyProtection="1">
      <alignment horizontal="right" vertical="justify"/>
      <protection hidden="1"/>
    </xf>
    <xf numFmtId="0" fontId="69" fillId="3" borderId="5" xfId="0" applyFont="1" applyFill="1" applyBorder="1" applyAlignment="1" applyProtection="1">
      <alignment horizontal="center" vertical="justify"/>
      <protection hidden="1"/>
    </xf>
    <xf numFmtId="0" fontId="69" fillId="3" borderId="21" xfId="0" applyFont="1" applyFill="1" applyBorder="1" applyAlignment="1" applyProtection="1">
      <alignment horizontal="center" vertical="justify"/>
      <protection hidden="1"/>
    </xf>
    <xf numFmtId="0" fontId="54" fillId="4" borderId="5" xfId="0" applyFont="1" applyFill="1" applyBorder="1" applyAlignment="1" applyProtection="1">
      <alignment horizontal="center" vertical="center" textRotation="90"/>
      <protection hidden="1"/>
    </xf>
    <xf numFmtId="0" fontId="54" fillId="4" borderId="23" xfId="0" applyFont="1" applyFill="1" applyBorder="1" applyAlignment="1" applyProtection="1">
      <alignment horizontal="center" vertical="center" textRotation="90"/>
      <protection hidden="1"/>
    </xf>
    <xf numFmtId="0" fontId="54" fillId="4" borderId="20" xfId="0" applyFont="1" applyFill="1" applyBorder="1" applyAlignment="1" applyProtection="1">
      <alignment horizontal="center" vertical="center" textRotation="90"/>
      <protection hidden="1"/>
    </xf>
    <xf numFmtId="0" fontId="43" fillId="0" borderId="17" xfId="0" applyFont="1" applyBorder="1" applyAlignment="1">
      <alignment horizontal="center" vertical="center" wrapText="1"/>
    </xf>
    <xf numFmtId="0" fontId="43" fillId="0" borderId="22" xfId="0" applyFont="1" applyBorder="1" applyAlignment="1">
      <alignment horizontal="center" vertical="center" wrapText="1"/>
    </xf>
    <xf numFmtId="0" fontId="43" fillId="8" borderId="40" xfId="0" applyFont="1" applyFill="1" applyBorder="1" applyAlignment="1">
      <alignment horizontal="center" vertical="center" wrapText="1"/>
    </xf>
    <xf numFmtId="0" fontId="43" fillId="8" borderId="41" xfId="0" applyFont="1" applyFill="1" applyBorder="1" applyAlignment="1">
      <alignment horizontal="center" vertical="center" wrapText="1"/>
    </xf>
    <xf numFmtId="0" fontId="43" fillId="8" borderId="42" xfId="0" applyFont="1" applyFill="1" applyBorder="1" applyAlignment="1">
      <alignment horizontal="center" vertical="center" wrapText="1"/>
    </xf>
    <xf numFmtId="0" fontId="43" fillId="0" borderId="43" xfId="0" applyFont="1" applyBorder="1" applyAlignment="1">
      <alignment horizontal="center" vertical="center" wrapText="1"/>
    </xf>
    <xf numFmtId="0" fontId="43" fillId="0" borderId="41" xfId="0" applyFont="1" applyBorder="1" applyAlignment="1">
      <alignment horizontal="center" vertical="center" wrapText="1"/>
    </xf>
    <xf numFmtId="0" fontId="43" fillId="0" borderId="42" xfId="0" applyFont="1" applyBorder="1" applyAlignment="1">
      <alignment horizontal="center" vertical="center" wrapText="1"/>
    </xf>
    <xf numFmtId="0" fontId="42" fillId="8" borderId="17" xfId="0" applyFont="1" applyFill="1" applyBorder="1" applyAlignment="1">
      <alignment horizontal="center" vertical="center" wrapText="1"/>
    </xf>
    <xf numFmtId="0" fontId="42" fillId="8" borderId="22" xfId="0" applyFont="1" applyFill="1" applyBorder="1" applyAlignment="1">
      <alignment horizontal="center" vertical="center" wrapText="1"/>
    </xf>
    <xf numFmtId="0" fontId="42" fillId="8" borderId="3" xfId="0" applyFont="1" applyFill="1" applyBorder="1" applyAlignment="1">
      <alignment horizontal="center" vertical="center" wrapText="1"/>
    </xf>
    <xf numFmtId="0" fontId="42" fillId="0" borderId="17" xfId="0" applyFont="1" applyBorder="1" applyAlignment="1">
      <alignment horizontal="center" vertical="center" wrapText="1"/>
    </xf>
    <xf numFmtId="0" fontId="42" fillId="0" borderId="22" xfId="0" applyFont="1" applyBorder="1" applyAlignment="1">
      <alignment horizontal="center" vertical="center" wrapText="1"/>
    </xf>
    <xf numFmtId="0" fontId="42" fillId="0" borderId="3" xfId="0" applyFont="1" applyBorder="1" applyAlignment="1">
      <alignment horizontal="center" vertical="center" wrapText="1"/>
    </xf>
    <xf numFmtId="0" fontId="36" fillId="8" borderId="22" xfId="0" applyFont="1" applyFill="1" applyBorder="1" applyAlignment="1">
      <alignment horizontal="center" vertical="center"/>
    </xf>
    <xf numFmtId="0" fontId="36" fillId="8" borderId="3" xfId="0" applyFont="1" applyFill="1" applyBorder="1" applyAlignment="1">
      <alignment horizontal="center" vertical="center"/>
    </xf>
    <xf numFmtId="0" fontId="36" fillId="0" borderId="22" xfId="0" applyFont="1" applyBorder="1" applyAlignment="1">
      <alignment horizontal="center" vertical="center"/>
    </xf>
    <xf numFmtId="0" fontId="36" fillId="0" borderId="3" xfId="0" applyFont="1" applyBorder="1" applyAlignment="1">
      <alignment horizontal="center" vertical="center"/>
    </xf>
    <xf numFmtId="0" fontId="42" fillId="8" borderId="35" xfId="0" applyFont="1" applyFill="1" applyBorder="1" applyAlignment="1">
      <alignment horizontal="center" vertical="center" wrapText="1"/>
    </xf>
    <xf numFmtId="0" fontId="42" fillId="8" borderId="1" xfId="0" applyFont="1" applyFill="1" applyBorder="1" applyAlignment="1">
      <alignment horizontal="center" vertical="center" wrapText="1"/>
    </xf>
    <xf numFmtId="0" fontId="42" fillId="8" borderId="36" xfId="0" applyFont="1" applyFill="1" applyBorder="1" applyAlignment="1">
      <alignment horizontal="center" vertical="center" wrapText="1"/>
    </xf>
    <xf numFmtId="0" fontId="42" fillId="0" borderId="1" xfId="0" applyFont="1" applyBorder="1" applyAlignment="1">
      <alignment horizontal="center" vertical="center" wrapText="1"/>
    </xf>
    <xf numFmtId="0" fontId="42" fillId="0" borderId="36" xfId="0" applyFont="1" applyBorder="1" applyAlignment="1">
      <alignment horizontal="center" vertical="center" wrapText="1"/>
    </xf>
    <xf numFmtId="0" fontId="66" fillId="4" borderId="17" xfId="0" applyFont="1" applyFill="1" applyBorder="1" applyProtection="1">
      <protection hidden="1"/>
    </xf>
    <xf numFmtId="0" fontId="66" fillId="4" borderId="22" xfId="0" applyFont="1" applyFill="1" applyBorder="1" applyProtection="1">
      <protection hidden="1"/>
    </xf>
    <xf numFmtId="0" fontId="66" fillId="4" borderId="3" xfId="0" applyFont="1" applyFill="1" applyBorder="1" applyProtection="1">
      <protection hidden="1"/>
    </xf>
    <xf numFmtId="0" fontId="66" fillId="4" borderId="1" xfId="0" applyFont="1" applyFill="1" applyBorder="1" applyAlignment="1" applyProtection="1">
      <alignment horizontal="center"/>
      <protection hidden="1"/>
    </xf>
    <xf numFmtId="0" fontId="43" fillId="0" borderId="3" xfId="0" applyFont="1" applyBorder="1" applyAlignment="1">
      <alignment horizontal="center" vertical="center" wrapText="1"/>
    </xf>
    <xf numFmtId="0" fontId="37" fillId="0" borderId="17" xfId="0" applyFont="1" applyBorder="1" applyAlignment="1" applyProtection="1">
      <alignment textRotation="90"/>
      <protection hidden="1"/>
    </xf>
    <xf numFmtId="0" fontId="37" fillId="0" borderId="3" xfId="0" applyFont="1" applyBorder="1" applyAlignment="1" applyProtection="1">
      <alignment textRotation="90"/>
      <protection hidden="1"/>
    </xf>
    <xf numFmtId="0" fontId="37" fillId="8" borderId="22" xfId="0" applyFont="1" applyFill="1" applyBorder="1" applyAlignment="1">
      <alignment horizontal="center" vertical="center"/>
    </xf>
    <xf numFmtId="0" fontId="37" fillId="8" borderId="3" xfId="0" applyFont="1" applyFill="1" applyBorder="1" applyAlignment="1">
      <alignment horizontal="center" vertical="center"/>
    </xf>
    <xf numFmtId="0" fontId="37" fillId="0" borderId="22" xfId="0" applyFont="1" applyBorder="1" applyAlignment="1">
      <alignment horizontal="center" vertical="center"/>
    </xf>
    <xf numFmtId="0" fontId="37" fillId="0" borderId="3" xfId="0" applyFont="1" applyBorder="1" applyAlignment="1">
      <alignment horizontal="center" vertical="center"/>
    </xf>
    <xf numFmtId="0" fontId="52" fillId="9" borderId="7" xfId="0" applyFont="1" applyFill="1" applyBorder="1" applyAlignment="1" applyProtection="1">
      <alignment horizontal="center" vertical="center" wrapText="1"/>
      <protection hidden="1"/>
    </xf>
    <xf numFmtId="0" fontId="52" fillId="9" borderId="24" xfId="0" applyFont="1" applyFill="1" applyBorder="1" applyAlignment="1" applyProtection="1">
      <alignment horizontal="center" vertical="center" wrapText="1"/>
      <protection hidden="1"/>
    </xf>
    <xf numFmtId="0" fontId="52" fillId="9" borderId="20" xfId="0" applyFont="1" applyFill="1" applyBorder="1" applyAlignment="1" applyProtection="1">
      <alignment horizontal="center" vertical="center" wrapText="1"/>
      <protection hidden="1"/>
    </xf>
    <xf numFmtId="2" fontId="0" fillId="9" borderId="1" xfId="0" applyNumberFormat="1" applyFill="1" applyBorder="1" applyAlignment="1" applyProtection="1">
      <alignment horizontal="center"/>
      <protection hidden="1"/>
    </xf>
    <xf numFmtId="0" fontId="64" fillId="8" borderId="1" xfId="0" applyFont="1" applyFill="1" applyBorder="1" applyAlignment="1">
      <alignment textRotation="90"/>
    </xf>
    <xf numFmtId="0" fontId="45" fillId="0" borderId="6" xfId="0" applyFont="1" applyBorder="1" applyAlignment="1" applyProtection="1">
      <alignment horizontal="left" vertical="justify" textRotation="90"/>
      <protection locked="0"/>
    </xf>
    <xf numFmtId="0" fontId="45" fillId="0" borderId="4" xfId="0" applyFont="1" applyBorder="1" applyAlignment="1" applyProtection="1">
      <alignment horizontal="left" vertical="justify" textRotation="90"/>
      <protection locked="0"/>
    </xf>
    <xf numFmtId="0" fontId="45" fillId="0" borderId="7" xfId="0" applyFont="1" applyBorder="1" applyAlignment="1" applyProtection="1">
      <alignment horizontal="left" vertical="justify" textRotation="90"/>
      <protection locked="0"/>
    </xf>
    <xf numFmtId="0" fontId="45" fillId="0" borderId="20" xfId="0" applyFont="1" applyBorder="1" applyAlignment="1" applyProtection="1">
      <alignment horizontal="left" vertical="justify" textRotation="90"/>
      <protection locked="0"/>
    </xf>
    <xf numFmtId="0" fontId="37" fillId="0" borderId="17" xfId="0" applyFont="1" applyBorder="1" applyAlignment="1" applyProtection="1">
      <alignment vertical="top" textRotation="90"/>
      <protection hidden="1"/>
    </xf>
    <xf numFmtId="0" fontId="37" fillId="0" borderId="3" xfId="0" applyFont="1" applyBorder="1" applyAlignment="1" applyProtection="1">
      <alignment vertical="top" textRotation="90"/>
      <protection hidden="1"/>
    </xf>
    <xf numFmtId="0" fontId="51" fillId="9" borderId="24" xfId="0" applyFont="1" applyFill="1" applyBorder="1" applyAlignment="1" applyProtection="1">
      <alignment horizontal="center" vertical="center"/>
      <protection hidden="1"/>
    </xf>
    <xf numFmtId="0" fontId="51" fillId="9" borderId="20" xfId="0" applyFont="1" applyFill="1" applyBorder="1" applyAlignment="1" applyProtection="1">
      <alignment horizontal="center" vertical="center"/>
      <protection hidden="1"/>
    </xf>
    <xf numFmtId="2" fontId="0" fillId="5" borderId="17" xfId="0" applyNumberFormat="1" applyFill="1" applyBorder="1" applyAlignment="1" applyProtection="1">
      <alignment horizontal="center" vertical="top"/>
      <protection hidden="1"/>
    </xf>
    <xf numFmtId="2" fontId="0" fillId="5" borderId="22" xfId="0" applyNumberFormat="1" applyFill="1" applyBorder="1" applyAlignment="1" applyProtection="1">
      <alignment horizontal="center" vertical="top"/>
      <protection hidden="1"/>
    </xf>
    <xf numFmtId="2" fontId="0" fillId="5" borderId="3" xfId="0" applyNumberFormat="1" applyFill="1" applyBorder="1" applyAlignment="1" applyProtection="1">
      <alignment horizontal="center" vertical="top"/>
      <protection hidden="1"/>
    </xf>
    <xf numFmtId="0" fontId="23" fillId="5" borderId="17" xfId="0" applyFont="1" applyFill="1" applyBorder="1" applyProtection="1">
      <protection hidden="1"/>
    </xf>
    <xf numFmtId="0" fontId="23" fillId="5" borderId="22" xfId="0" applyFont="1" applyFill="1" applyBorder="1" applyProtection="1">
      <protection hidden="1"/>
    </xf>
    <xf numFmtId="0" fontId="23" fillId="5" borderId="3" xfId="0" applyFont="1" applyFill="1" applyBorder="1" applyProtection="1">
      <protection hidden="1"/>
    </xf>
    <xf numFmtId="0" fontId="11" fillId="5" borderId="17" xfId="0" applyFont="1" applyFill="1" applyBorder="1" applyProtection="1">
      <protection hidden="1"/>
    </xf>
    <xf numFmtId="0" fontId="11" fillId="5" borderId="22" xfId="0" applyFont="1" applyFill="1" applyBorder="1" applyProtection="1">
      <protection hidden="1"/>
    </xf>
    <xf numFmtId="0" fontId="11" fillId="5" borderId="3" xfId="0" applyFont="1" applyFill="1" applyBorder="1" applyProtection="1">
      <protection hidden="1"/>
    </xf>
    <xf numFmtId="0" fontId="75" fillId="3" borderId="17" xfId="0" applyFont="1" applyFill="1" applyBorder="1" applyAlignment="1" applyProtection="1">
      <alignment horizontal="center" vertical="center"/>
      <protection hidden="1"/>
    </xf>
    <xf numFmtId="0" fontId="75" fillId="3" borderId="22" xfId="0" applyFont="1" applyFill="1" applyBorder="1" applyAlignment="1" applyProtection="1">
      <alignment horizontal="center" vertical="center"/>
      <protection hidden="1"/>
    </xf>
    <xf numFmtId="0" fontId="75" fillId="3" borderId="3" xfId="0" applyFont="1" applyFill="1" applyBorder="1" applyAlignment="1" applyProtection="1">
      <alignment horizontal="center" vertical="center"/>
      <protection hidden="1"/>
    </xf>
    <xf numFmtId="0" fontId="41" fillId="5" borderId="17" xfId="0" applyFont="1" applyFill="1" applyBorder="1" applyProtection="1">
      <protection hidden="1"/>
    </xf>
    <xf numFmtId="0" fontId="41" fillId="5" borderId="22" xfId="0" applyFont="1" applyFill="1" applyBorder="1" applyProtection="1">
      <protection hidden="1"/>
    </xf>
    <xf numFmtId="0" fontId="41" fillId="5" borderId="3" xfId="0" applyFont="1" applyFill="1" applyBorder="1" applyProtection="1">
      <protection hidden="1"/>
    </xf>
    <xf numFmtId="2" fontId="0" fillId="12" borderId="17" xfId="0" applyNumberFormat="1" applyFill="1" applyBorder="1" applyProtection="1">
      <protection hidden="1"/>
    </xf>
    <xf numFmtId="2" fontId="0" fillId="12" borderId="22" xfId="0" applyNumberFormat="1" applyFill="1" applyBorder="1" applyProtection="1">
      <protection hidden="1"/>
    </xf>
    <xf numFmtId="2" fontId="0" fillId="12" borderId="3" xfId="0" applyNumberFormat="1" applyFill="1" applyBorder="1" applyProtection="1">
      <protection hidden="1"/>
    </xf>
    <xf numFmtId="0" fontId="73" fillId="3" borderId="17" xfId="0" applyFont="1" applyFill="1" applyBorder="1" applyAlignment="1" applyProtection="1">
      <alignment horizontal="center" vertical="center"/>
      <protection hidden="1"/>
    </xf>
    <xf numFmtId="0" fontId="73" fillId="3" borderId="22" xfId="0" applyFont="1" applyFill="1" applyBorder="1" applyAlignment="1" applyProtection="1">
      <alignment horizontal="center" vertical="center"/>
      <protection hidden="1"/>
    </xf>
    <xf numFmtId="0" fontId="73" fillId="3" borderId="3" xfId="0" applyFont="1" applyFill="1" applyBorder="1" applyAlignment="1" applyProtection="1">
      <alignment horizontal="center" vertical="center"/>
      <protection hidden="1"/>
    </xf>
    <xf numFmtId="2" fontId="11" fillId="10" borderId="17" xfId="0" applyNumberFormat="1" applyFont="1" applyFill="1" applyBorder="1" applyAlignment="1" applyProtection="1">
      <alignment horizontal="center"/>
      <protection hidden="1"/>
    </xf>
    <xf numFmtId="2" fontId="11" fillId="10" borderId="3" xfId="0" applyNumberFormat="1" applyFont="1" applyFill="1" applyBorder="1" applyAlignment="1" applyProtection="1">
      <alignment horizontal="center"/>
      <protection hidden="1"/>
    </xf>
    <xf numFmtId="0" fontId="11" fillId="5" borderId="1" xfId="0" applyFont="1" applyFill="1" applyBorder="1" applyAlignment="1" applyProtection="1">
      <alignment horizontal="center"/>
      <protection hidden="1"/>
    </xf>
    <xf numFmtId="0" fontId="0" fillId="16" borderId="15" xfId="0" applyFill="1" applyBorder="1" applyAlignment="1" applyProtection="1">
      <alignment horizontal="center" vertical="center"/>
      <protection locked="0"/>
    </xf>
    <xf numFmtId="0" fontId="0" fillId="16" borderId="25" xfId="0" applyFill="1" applyBorder="1" applyAlignment="1" applyProtection="1">
      <alignment horizontal="center" vertical="center"/>
      <protection locked="0"/>
    </xf>
    <xf numFmtId="0" fontId="0" fillId="16" borderId="26" xfId="0" applyFill="1" applyBorder="1" applyAlignment="1" applyProtection="1">
      <alignment horizontal="center" vertical="center"/>
      <protection locked="0"/>
    </xf>
    <xf numFmtId="0" fontId="4" fillId="9" borderId="1" xfId="0" applyFont="1" applyFill="1" applyBorder="1" applyAlignment="1" applyProtection="1">
      <alignment horizontal="center" wrapText="1"/>
      <protection hidden="1"/>
    </xf>
    <xf numFmtId="0" fontId="4" fillId="9" borderId="17" xfId="0" applyFont="1" applyFill="1" applyBorder="1" applyAlignment="1" applyProtection="1">
      <alignment horizontal="center" wrapText="1"/>
      <protection hidden="1"/>
    </xf>
    <xf numFmtId="0" fontId="4" fillId="9" borderId="3" xfId="0" applyFont="1" applyFill="1" applyBorder="1" applyAlignment="1" applyProtection="1">
      <alignment horizontal="center" wrapText="1"/>
      <protection hidden="1"/>
    </xf>
    <xf numFmtId="0" fontId="11" fillId="9" borderId="1" xfId="0" applyFont="1" applyFill="1" applyBorder="1" applyAlignment="1" applyProtection="1">
      <alignment horizontal="center" wrapText="1"/>
      <protection hidden="1"/>
    </xf>
    <xf numFmtId="0" fontId="18" fillId="0" borderId="17" xfId="0" applyFont="1" applyBorder="1" applyAlignment="1">
      <alignment horizontal="center" vertical="top"/>
    </xf>
    <xf numFmtId="0" fontId="18" fillId="0" borderId="22" xfId="0" applyFont="1" applyBorder="1" applyAlignment="1">
      <alignment horizontal="center" vertical="top"/>
    </xf>
    <xf numFmtId="0" fontId="18" fillId="0" borderId="27" xfId="0" applyFont="1" applyBorder="1" applyAlignment="1">
      <alignment horizontal="center" vertical="top"/>
    </xf>
    <xf numFmtId="0" fontId="13" fillId="0" borderId="1" xfId="0" applyFont="1" applyBorder="1" applyAlignment="1">
      <alignment horizontal="center" vertical="top" wrapText="1"/>
    </xf>
    <xf numFmtId="0" fontId="14" fillId="0" borderId="1" xfId="0" applyFont="1" applyBorder="1" applyAlignment="1">
      <alignment horizontal="center" vertical="top" wrapText="1"/>
    </xf>
    <xf numFmtId="0" fontId="2" fillId="0" borderId="5" xfId="0" applyFont="1" applyBorder="1" applyAlignment="1">
      <alignment horizontal="center" vertical="center" wrapText="1"/>
    </xf>
    <xf numFmtId="0" fontId="2" fillId="0" borderId="21" xfId="0" applyFont="1" applyBorder="1" applyAlignment="1">
      <alignment horizontal="center" vertical="center" wrapText="1"/>
    </xf>
    <xf numFmtId="0" fontId="0" fillId="16" borderId="15" xfId="0" applyFill="1" applyBorder="1" applyAlignment="1" applyProtection="1">
      <alignment horizontal="center"/>
      <protection locked="0"/>
    </xf>
    <xf numFmtId="0" fontId="0" fillId="16" borderId="25" xfId="0" applyFill="1" applyBorder="1" applyAlignment="1" applyProtection="1">
      <alignment horizontal="center"/>
      <protection locked="0"/>
    </xf>
    <xf numFmtId="0" fontId="0" fillId="16" borderId="26" xfId="0" applyFill="1" applyBorder="1" applyAlignment="1" applyProtection="1">
      <alignment horizontal="center"/>
      <protection locked="0"/>
    </xf>
    <xf numFmtId="2" fontId="11" fillId="9" borderId="1" xfId="0" applyNumberFormat="1" applyFont="1" applyFill="1" applyBorder="1" applyAlignment="1" applyProtection="1">
      <alignment horizontal="center" vertical="top"/>
      <protection hidden="1"/>
    </xf>
    <xf numFmtId="0" fontId="18" fillId="0" borderId="25" xfId="0" applyFont="1" applyBorder="1" applyAlignment="1">
      <alignment horizontal="right" vertical="center"/>
    </xf>
    <xf numFmtId="0" fontId="18" fillId="0" borderId="26" xfId="0" applyFont="1" applyBorder="1" applyAlignment="1">
      <alignment horizontal="right" vertical="center"/>
    </xf>
    <xf numFmtId="0" fontId="18" fillId="0" borderId="25" xfId="0" applyFont="1" applyBorder="1" applyAlignment="1">
      <alignment horizontal="right" vertical="center" wrapText="1"/>
    </xf>
    <xf numFmtId="0" fontId="18" fillId="0" borderId="26" xfId="0" applyFont="1" applyBorder="1" applyAlignment="1">
      <alignment horizontal="right" vertical="center" wrapText="1"/>
    </xf>
    <xf numFmtId="0" fontId="67" fillId="13" borderId="28" xfId="0" applyFont="1" applyFill="1" applyBorder="1" applyAlignment="1">
      <alignment horizontal="right" vertical="top" wrapText="1"/>
    </xf>
    <xf numFmtId="0" fontId="67" fillId="13" borderId="29" xfId="0" applyFont="1" applyFill="1" applyBorder="1" applyAlignment="1">
      <alignment horizontal="right" vertical="top" wrapText="1"/>
    </xf>
    <xf numFmtId="0" fontId="68" fillId="14" borderId="30" xfId="0" applyFont="1" applyFill="1" applyBorder="1" applyAlignment="1">
      <alignment horizontal="center" vertical="justify"/>
    </xf>
    <xf numFmtId="0" fontId="68" fillId="14" borderId="31" xfId="0" applyFont="1" applyFill="1" applyBorder="1" applyAlignment="1">
      <alignment horizontal="center" vertical="justify"/>
    </xf>
    <xf numFmtId="0" fontId="68" fillId="14" borderId="32" xfId="0" applyFont="1" applyFill="1" applyBorder="1" applyAlignment="1">
      <alignment horizontal="center" vertical="justify"/>
    </xf>
    <xf numFmtId="0" fontId="12" fillId="16" borderId="15" xfId="0" applyFont="1" applyFill="1" applyBorder="1" applyAlignment="1" applyProtection="1">
      <alignment horizontal="center"/>
      <protection locked="0"/>
    </xf>
    <xf numFmtId="0" fontId="12" fillId="16" borderId="25" xfId="0" applyFont="1" applyFill="1" applyBorder="1" applyAlignment="1" applyProtection="1">
      <alignment horizontal="center"/>
      <protection locked="0"/>
    </xf>
    <xf numFmtId="0" fontId="12" fillId="16" borderId="26" xfId="0" applyFont="1" applyFill="1" applyBorder="1" applyAlignment="1" applyProtection="1">
      <alignment horizontal="center"/>
      <protection locked="0"/>
    </xf>
    <xf numFmtId="0" fontId="23" fillId="16" borderId="15" xfId="0" applyFont="1" applyFill="1" applyBorder="1" applyAlignment="1" applyProtection="1">
      <alignment horizontal="center"/>
      <protection locked="0"/>
    </xf>
    <xf numFmtId="0" fontId="30" fillId="0" borderId="1" xfId="0" applyFont="1" applyBorder="1" applyAlignment="1">
      <alignment horizontal="center"/>
    </xf>
    <xf numFmtId="0" fontId="18" fillId="0" borderId="17" xfId="0" applyFont="1" applyBorder="1" applyAlignment="1">
      <alignment horizontal="center" vertical="center"/>
    </xf>
    <xf numFmtId="0" fontId="18" fillId="0" borderId="22" xfId="0" applyFont="1" applyBorder="1" applyAlignment="1">
      <alignment horizontal="center" vertical="center"/>
    </xf>
    <xf numFmtId="0" fontId="18" fillId="0" borderId="27" xfId="0" applyFont="1" applyBorder="1" applyAlignment="1">
      <alignment horizontal="center" vertical="center"/>
    </xf>
    <xf numFmtId="0" fontId="56" fillId="0" borderId="30" xfId="0" applyFont="1" applyBorder="1" applyAlignment="1">
      <alignment horizontal="center" vertical="justify"/>
    </xf>
    <xf numFmtId="0" fontId="56" fillId="0" borderId="31" xfId="0" applyFont="1" applyBorder="1" applyAlignment="1">
      <alignment horizontal="center" vertical="justify"/>
    </xf>
    <xf numFmtId="0" fontId="56" fillId="0" borderId="32" xfId="0" applyFont="1" applyBorder="1" applyAlignment="1">
      <alignment horizontal="center" vertical="justify"/>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0" fontId="46" fillId="0" borderId="1" xfId="0" applyFont="1" applyBorder="1" applyAlignment="1">
      <alignment horizontal="center"/>
    </xf>
    <xf numFmtId="0" fontId="21" fillId="13" borderId="28" xfId="0" applyFont="1" applyFill="1" applyBorder="1" applyAlignment="1">
      <alignment horizontal="center" vertical="top" wrapText="1"/>
    </xf>
    <xf numFmtId="0" fontId="21" fillId="13" borderId="29" xfId="0" applyFont="1" applyFill="1" applyBorder="1" applyAlignment="1">
      <alignment horizontal="center" vertical="top" wrapText="1"/>
    </xf>
    <xf numFmtId="0" fontId="11" fillId="16" borderId="15" xfId="0" applyFont="1" applyFill="1" applyBorder="1" applyAlignment="1" applyProtection="1">
      <alignment horizontal="left"/>
      <protection locked="0"/>
    </xf>
    <xf numFmtId="0" fontId="11" fillId="16" borderId="25" xfId="0" applyFont="1" applyFill="1" applyBorder="1" applyAlignment="1" applyProtection="1">
      <alignment horizontal="left"/>
      <protection locked="0"/>
    </xf>
    <xf numFmtId="0" fontId="11" fillId="16" borderId="26" xfId="0" applyFont="1" applyFill="1" applyBorder="1" applyAlignment="1" applyProtection="1">
      <alignment horizontal="left"/>
      <protection locked="0"/>
    </xf>
    <xf numFmtId="0" fontId="18" fillId="0" borderId="15" xfId="0" applyFont="1" applyBorder="1" applyAlignment="1">
      <alignment horizontal="center" vertical="center"/>
    </xf>
    <xf numFmtId="0" fontId="18" fillId="0" borderId="15" xfId="0" applyFont="1" applyBorder="1" applyAlignment="1">
      <alignment horizontal="center" vertical="center" wrapText="1"/>
    </xf>
    <xf numFmtId="0" fontId="21" fillId="13" borderId="33" xfId="0" applyFont="1" applyFill="1" applyBorder="1" applyAlignment="1">
      <alignment horizontal="center" vertical="top" wrapText="1"/>
    </xf>
    <xf numFmtId="0" fontId="0" fillId="16" borderId="15" xfId="0" applyFill="1" applyBorder="1" applyAlignment="1" applyProtection="1">
      <alignment horizontal="center" vertical="top"/>
      <protection locked="0"/>
    </xf>
    <xf numFmtId="0" fontId="0" fillId="16" borderId="25" xfId="0" applyFill="1" applyBorder="1" applyAlignment="1" applyProtection="1">
      <alignment horizontal="center" vertical="top"/>
      <protection locked="0"/>
    </xf>
    <xf numFmtId="0" fontId="0" fillId="16" borderId="26" xfId="0" applyFill="1" applyBorder="1" applyAlignment="1" applyProtection="1">
      <alignment horizontal="center" vertical="top"/>
      <protection locked="0"/>
    </xf>
    <xf numFmtId="0" fontId="18" fillId="0" borderId="17" xfId="0" applyFont="1" applyBorder="1" applyAlignment="1">
      <alignment horizontal="center"/>
    </xf>
    <xf numFmtId="0" fontId="18" fillId="0" borderId="22" xfId="0" applyFont="1" applyBorder="1" applyAlignment="1">
      <alignment horizontal="center"/>
    </xf>
    <xf numFmtId="0" fontId="18" fillId="0" borderId="27" xfId="0" applyFont="1" applyBorder="1" applyAlignment="1">
      <alignment horizontal="center"/>
    </xf>
    <xf numFmtId="0" fontId="2" fillId="0" borderId="5" xfId="0" applyFont="1" applyBorder="1" applyAlignment="1" applyProtection="1">
      <alignment horizontal="center" vertical="center" wrapText="1"/>
      <protection hidden="1"/>
    </xf>
    <xf numFmtId="0" fontId="2" fillId="0" borderId="21" xfId="0" applyFont="1" applyBorder="1" applyAlignment="1" applyProtection="1">
      <alignment horizontal="center" vertical="center" wrapText="1"/>
      <protection hidden="1"/>
    </xf>
    <xf numFmtId="0" fontId="76" fillId="0" borderId="15" xfId="0" applyFont="1" applyBorder="1" applyAlignment="1">
      <alignment horizontal="center" vertical="center" wrapText="1"/>
    </xf>
    <xf numFmtId="0" fontId="76" fillId="0" borderId="26" xfId="0" applyFont="1" applyBorder="1" applyAlignment="1">
      <alignment horizontal="center" vertical="center" wrapText="1"/>
    </xf>
    <xf numFmtId="0" fontId="23" fillId="16" borderId="25" xfId="0" applyFont="1" applyFill="1" applyBorder="1" applyAlignment="1" applyProtection="1">
      <alignment horizontal="center"/>
      <protection locked="0"/>
    </xf>
    <xf numFmtId="0" fontId="23" fillId="16" borderId="26" xfId="0" applyFont="1" applyFill="1" applyBorder="1" applyAlignment="1" applyProtection="1">
      <alignment horizontal="center"/>
      <protection locked="0"/>
    </xf>
    <xf numFmtId="0" fontId="18" fillId="0" borderId="13" xfId="0" applyFont="1" applyBorder="1" applyAlignment="1">
      <alignment horizontal="center" vertical="center"/>
    </xf>
    <xf numFmtId="0" fontId="41" fillId="16" borderId="15" xfId="0" applyFont="1" applyFill="1" applyBorder="1" applyAlignment="1" applyProtection="1">
      <alignment horizontal="center"/>
      <protection locked="0"/>
    </xf>
    <xf numFmtId="0" fontId="41" fillId="16" borderId="25" xfId="0" applyFont="1" applyFill="1" applyBorder="1" applyAlignment="1" applyProtection="1">
      <alignment horizontal="center"/>
      <protection locked="0"/>
    </xf>
    <xf numFmtId="0" fontId="41" fillId="16" borderId="26" xfId="0" applyFont="1" applyFill="1" applyBorder="1" applyAlignment="1" applyProtection="1">
      <alignment horizontal="center"/>
      <protection locked="0"/>
    </xf>
    <xf numFmtId="0" fontId="18" fillId="0" borderId="22" xfId="0" applyFont="1" applyBorder="1" applyAlignment="1">
      <alignment horizontal="center" vertical="center" wrapText="1"/>
    </xf>
    <xf numFmtId="0" fontId="18" fillId="0" borderId="27" xfId="0" applyFont="1" applyBorder="1" applyAlignment="1">
      <alignment horizontal="center" vertical="center" wrapText="1"/>
    </xf>
    <xf numFmtId="0" fontId="21" fillId="13" borderId="22" xfId="0" applyFont="1" applyFill="1" applyBorder="1" applyAlignment="1">
      <alignment horizontal="center" vertical="top" wrapText="1"/>
    </xf>
    <xf numFmtId="0" fontId="21" fillId="13" borderId="27" xfId="0" applyFont="1" applyFill="1" applyBorder="1" applyAlignment="1">
      <alignment horizontal="center" vertical="top" wrapText="1"/>
    </xf>
    <xf numFmtId="0" fontId="18" fillId="0" borderId="17" xfId="0" applyFont="1" applyBorder="1" applyAlignment="1">
      <alignment horizontal="center" vertical="center" wrapText="1"/>
    </xf>
    <xf numFmtId="0" fontId="21" fillId="13" borderId="17" xfId="0" applyFont="1" applyFill="1" applyBorder="1" applyAlignment="1">
      <alignment horizontal="left" vertical="top" wrapText="1"/>
    </xf>
    <xf numFmtId="0" fontId="21" fillId="13" borderId="27" xfId="0" applyFont="1" applyFill="1" applyBorder="1" applyAlignment="1">
      <alignment horizontal="left" vertical="top" wrapText="1"/>
    </xf>
    <xf numFmtId="0" fontId="18" fillId="0" borderId="17" xfId="0" applyFont="1" applyBorder="1" applyAlignment="1" applyProtection="1">
      <alignment horizontal="center" vertical="top"/>
      <protection hidden="1"/>
    </xf>
    <xf numFmtId="0" fontId="18" fillId="0" borderId="22" xfId="0" applyFont="1" applyBorder="1" applyAlignment="1" applyProtection="1">
      <alignment horizontal="center" vertical="top"/>
      <protection hidden="1"/>
    </xf>
    <xf numFmtId="0" fontId="18" fillId="0" borderId="27" xfId="0" applyFont="1" applyBorder="1" applyAlignment="1" applyProtection="1">
      <alignment horizontal="center" vertical="top"/>
      <protection hidden="1"/>
    </xf>
    <xf numFmtId="0" fontId="18" fillId="0" borderId="17" xfId="0" applyFont="1" applyBorder="1" applyAlignment="1" applyProtection="1">
      <alignment horizontal="center" vertical="center"/>
      <protection hidden="1"/>
    </xf>
    <xf numFmtId="0" fontId="18" fillId="0" borderId="22" xfId="0" applyFont="1" applyBorder="1" applyAlignment="1" applyProtection="1">
      <alignment horizontal="center" vertical="center"/>
      <protection hidden="1"/>
    </xf>
    <xf numFmtId="0" fontId="18" fillId="0" borderId="27" xfId="0" applyFont="1" applyBorder="1" applyAlignment="1" applyProtection="1">
      <alignment horizontal="center" vertical="center"/>
      <protection hidden="1"/>
    </xf>
    <xf numFmtId="2" fontId="23" fillId="10" borderId="17" xfId="0" applyNumberFormat="1" applyFont="1" applyFill="1" applyBorder="1" applyAlignment="1" applyProtection="1">
      <alignment horizontal="center"/>
      <protection hidden="1"/>
    </xf>
    <xf numFmtId="2" fontId="23" fillId="10" borderId="3" xfId="0" applyNumberFormat="1" applyFont="1" applyFill="1" applyBorder="1" applyAlignment="1" applyProtection="1">
      <alignment horizontal="center"/>
      <protection hidden="1"/>
    </xf>
    <xf numFmtId="0" fontId="23" fillId="5" borderId="1" xfId="0" applyFont="1" applyFill="1" applyBorder="1" applyAlignment="1" applyProtection="1">
      <alignment horizontal="center"/>
      <protection hidden="1"/>
    </xf>
    <xf numFmtId="0" fontId="0" fillId="5" borderId="1" xfId="0" applyFill="1" applyBorder="1" applyAlignment="1" applyProtection="1">
      <alignment horizontal="center"/>
      <protection hidden="1"/>
    </xf>
    <xf numFmtId="2" fontId="0" fillId="9" borderId="1" xfId="0" applyNumberFormat="1" applyFill="1" applyBorder="1" applyAlignment="1" applyProtection="1">
      <alignment horizontal="center" vertical="top"/>
      <protection hidden="1"/>
    </xf>
    <xf numFmtId="0" fontId="2" fillId="0" borderId="5" xfId="0" applyFont="1" applyBorder="1" applyAlignment="1" applyProtection="1">
      <alignment vertical="center" wrapText="1"/>
      <protection hidden="1"/>
    </xf>
    <xf numFmtId="0" fontId="2" fillId="0" borderId="21" xfId="0" applyFont="1" applyBorder="1" applyAlignment="1" applyProtection="1">
      <alignment vertical="center" wrapText="1"/>
      <protection hidden="1"/>
    </xf>
    <xf numFmtId="0" fontId="11" fillId="16" borderId="15" xfId="0" applyFont="1" applyFill="1" applyBorder="1" applyAlignment="1" applyProtection="1">
      <alignment horizontal="center" vertical="center"/>
      <protection locked="0"/>
    </xf>
    <xf numFmtId="0" fontId="11" fillId="16" borderId="25" xfId="0" applyFont="1" applyFill="1" applyBorder="1" applyAlignment="1" applyProtection="1">
      <alignment horizontal="center" vertical="center"/>
      <protection locked="0"/>
    </xf>
    <xf numFmtId="0" fontId="11" fillId="16" borderId="26" xfId="0" applyFont="1" applyFill="1" applyBorder="1" applyAlignment="1" applyProtection="1">
      <alignment horizontal="center" vertical="center"/>
      <protection locked="0"/>
    </xf>
    <xf numFmtId="0" fontId="21" fillId="13" borderId="17" xfId="0" applyFont="1" applyFill="1" applyBorder="1" applyAlignment="1">
      <alignment horizontal="center" vertical="top" wrapText="1"/>
    </xf>
    <xf numFmtId="0" fontId="11" fillId="16" borderId="15" xfId="0" applyFont="1" applyFill="1" applyBorder="1" applyAlignment="1" applyProtection="1">
      <alignment horizontal="center"/>
      <protection locked="0"/>
    </xf>
    <xf numFmtId="0" fontId="11" fillId="16" borderId="25" xfId="0" applyFont="1" applyFill="1" applyBorder="1" applyAlignment="1" applyProtection="1">
      <alignment horizontal="center"/>
      <protection locked="0"/>
    </xf>
    <xf numFmtId="0" fontId="11" fillId="16" borderId="26" xfId="0" applyFont="1" applyFill="1" applyBorder="1" applyAlignment="1" applyProtection="1">
      <alignment horizontal="center"/>
      <protection locked="0"/>
    </xf>
    <xf numFmtId="0" fontId="35" fillId="16" borderId="15" xfId="0" applyFont="1" applyFill="1" applyBorder="1" applyAlignment="1" applyProtection="1">
      <alignment horizontal="center"/>
      <protection locked="0"/>
    </xf>
    <xf numFmtId="0" fontId="35" fillId="16" borderId="25" xfId="0" applyFont="1" applyFill="1" applyBorder="1" applyAlignment="1" applyProtection="1">
      <alignment horizontal="center"/>
      <protection locked="0"/>
    </xf>
    <xf numFmtId="0" fontId="35" fillId="16" borderId="26" xfId="0" applyFont="1" applyFill="1" applyBorder="1" applyAlignment="1" applyProtection="1">
      <alignment horizontal="center"/>
      <protection locked="0"/>
    </xf>
    <xf numFmtId="2" fontId="11" fillId="15" borderId="6" xfId="0" applyNumberFormat="1" applyFont="1" applyFill="1" applyBorder="1" applyAlignment="1" applyProtection="1">
      <alignment horizontal="center" vertical="center"/>
      <protection hidden="1"/>
    </xf>
    <xf numFmtId="2" fontId="11" fillId="15" borderId="4" xfId="0" applyNumberFormat="1" applyFont="1" applyFill="1" applyBorder="1" applyAlignment="1" applyProtection="1">
      <alignment horizontal="center" vertical="center"/>
      <protection hidden="1"/>
    </xf>
    <xf numFmtId="2" fontId="11" fillId="15" borderId="7" xfId="0" applyNumberFormat="1" applyFont="1" applyFill="1" applyBorder="1" applyAlignment="1" applyProtection="1">
      <alignment horizontal="center" vertical="center"/>
      <protection hidden="1"/>
    </xf>
    <xf numFmtId="2" fontId="11" fillId="15" borderId="20" xfId="0" applyNumberFormat="1" applyFont="1" applyFill="1" applyBorder="1" applyAlignment="1" applyProtection="1">
      <alignment horizontal="center" vertical="center"/>
      <protection hidden="1"/>
    </xf>
    <xf numFmtId="2" fontId="11" fillId="15" borderId="5" xfId="0" applyNumberFormat="1" applyFont="1" applyFill="1" applyBorder="1" applyAlignment="1" applyProtection="1">
      <alignment horizontal="center" vertical="center"/>
      <protection hidden="1"/>
    </xf>
    <xf numFmtId="2" fontId="11" fillId="15" borderId="21" xfId="0" applyNumberFormat="1" applyFont="1" applyFill="1" applyBorder="1" applyAlignment="1" applyProtection="1">
      <alignment horizontal="center" vertical="center"/>
      <protection hidden="1"/>
    </xf>
    <xf numFmtId="0" fontId="4" fillId="8" borderId="1" xfId="0" applyFont="1" applyFill="1" applyBorder="1" applyAlignment="1" applyProtection="1">
      <alignment horizontal="center" wrapText="1"/>
      <protection hidden="1"/>
    </xf>
    <xf numFmtId="0" fontId="4" fillId="8" borderId="17" xfId="0" applyFont="1" applyFill="1" applyBorder="1" applyAlignment="1" applyProtection="1">
      <alignment horizontal="center" wrapText="1"/>
      <protection hidden="1"/>
    </xf>
    <xf numFmtId="0" fontId="4" fillId="8" borderId="3" xfId="0" applyFont="1" applyFill="1" applyBorder="1" applyAlignment="1" applyProtection="1">
      <alignment horizontal="center" wrapText="1"/>
      <protection hidden="1"/>
    </xf>
    <xf numFmtId="0" fontId="11" fillId="8" borderId="1" xfId="0" applyFont="1" applyFill="1" applyBorder="1" applyAlignment="1" applyProtection="1">
      <alignment horizontal="center" wrapText="1"/>
      <protection hidden="1"/>
    </xf>
    <xf numFmtId="0" fontId="21" fillId="13" borderId="6" xfId="0" applyFont="1" applyFill="1" applyBorder="1" applyAlignment="1" applyProtection="1">
      <alignment vertical="justify"/>
      <protection hidden="1"/>
    </xf>
    <xf numFmtId="0" fontId="21" fillId="13" borderId="4" xfId="0" applyFont="1" applyFill="1" applyBorder="1" applyAlignment="1" applyProtection="1">
      <alignment vertical="justify"/>
      <protection hidden="1"/>
    </xf>
    <xf numFmtId="0" fontId="21" fillId="13" borderId="12" xfId="0" applyFont="1" applyFill="1" applyBorder="1" applyAlignment="1" applyProtection="1">
      <alignment vertical="justify"/>
      <protection hidden="1"/>
    </xf>
    <xf numFmtId="0" fontId="21" fillId="13" borderId="34" xfId="0" applyFont="1" applyFill="1" applyBorder="1" applyAlignment="1" applyProtection="1">
      <alignment vertical="justify"/>
      <protection hidden="1"/>
    </xf>
    <xf numFmtId="0" fontId="21" fillId="13" borderId="7" xfId="0" applyFont="1" applyFill="1" applyBorder="1" applyAlignment="1" applyProtection="1">
      <alignment vertical="justify"/>
      <protection hidden="1"/>
    </xf>
    <xf numFmtId="0" fontId="21" fillId="13" borderId="20" xfId="0" applyFont="1" applyFill="1" applyBorder="1" applyAlignment="1" applyProtection="1">
      <alignment vertical="justify"/>
      <protection hidden="1"/>
    </xf>
    <xf numFmtId="2" fontId="11" fillId="15" borderId="1" xfId="0" applyNumberFormat="1" applyFont="1" applyFill="1" applyBorder="1" applyAlignment="1" applyProtection="1">
      <alignment horizontal="center" vertical="center"/>
      <protection hidden="1"/>
    </xf>
  </cellXfs>
  <cellStyles count="1">
    <cellStyle name="Normal" xfId="0" builtinId="0"/>
  </cellStyles>
  <dxfs count="0"/>
  <tableStyles count="0" defaultTableStyle="TableStyleMedium9" defaultPivotStyle="PivotStyleLight16"/>
  <colors>
    <mruColors>
      <color rgb="FFC7E6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OLD_PC\D\OLD\OLD\F\MADA%202012\Baza_date_2024\Machete_medicamente_2024\Macheta_DSP_2024_med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n"/>
      <sheetName val="Februarie"/>
      <sheetName val="Martie"/>
      <sheetName val="Aprilie"/>
      <sheetName val="Mai"/>
      <sheetName val="Iunie"/>
      <sheetName val="Iulie"/>
      <sheetName val="August"/>
      <sheetName val="Sept"/>
      <sheetName val="Oct"/>
      <sheetName val="Noiembrie"/>
      <sheetName val="Decembrie"/>
      <sheetName val="Rapoarte_5.2."/>
      <sheetName val="Cant_totale+medii"/>
      <sheetName val="Grafice"/>
      <sheetName val="01"/>
      <sheetName val="02"/>
      <sheetName val="03"/>
      <sheetName val="04"/>
      <sheetName val="06"/>
      <sheetName val="07"/>
      <sheetName val="08_US"/>
      <sheetName val="08_P"/>
      <sheetName val="09_US"/>
      <sheetName val="09_P"/>
      <sheetName val="10"/>
      <sheetName val="Total_sp"/>
      <sheetName val="Medie_sp"/>
      <sheetName val="Grafice_Generare_Coduri"/>
      <sheetName val="Total_an_us"/>
      <sheetName val="Valori_medii_us"/>
      <sheetName val="Paturi"/>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nefunctionalitate - dpv tehnic</v>
          </cell>
        </row>
        <row r="2">
          <cell r="A2" t="str">
            <v xml:space="preserve">lipsa fonduri </v>
          </cell>
        </row>
        <row r="3">
          <cell r="A3" t="str">
            <v>lipsa spatiu</v>
          </cell>
        </row>
        <row r="4">
          <cell r="A4" t="str">
            <v>lipsa personal calificat</v>
          </cell>
        </row>
        <row r="5">
          <cell r="A5" t="str">
            <v>lipsa maruntitor</v>
          </cell>
        </row>
        <row r="6">
          <cell r="A6" t="str">
            <v>costuri ridicate in vederea utilizarii</v>
          </cell>
        </row>
        <row r="7">
          <cell r="A7" t="str">
            <v>lipsa autorizatie de functionare</v>
          </cell>
        </row>
        <row r="10">
          <cell r="A10" t="str">
            <v>Medic</v>
          </cell>
        </row>
        <row r="11">
          <cell r="A11" t="str">
            <v>Asistent medical</v>
          </cell>
        </row>
        <row r="12">
          <cell r="A12" t="str">
            <v>Ingrijitoare</v>
          </cell>
        </row>
        <row r="13">
          <cell r="A13" t="str">
            <v>Personal auxiliar</v>
          </cell>
        </row>
        <row r="14">
          <cell r="A14" t="str">
            <v>Medic + asistent medical</v>
          </cell>
        </row>
        <row r="15">
          <cell r="A15" t="str">
            <v>Ingrijitoare + personal auxiliar</v>
          </cell>
        </row>
        <row r="16">
          <cell r="A16" t="str">
            <v>Tot personalul</v>
          </cell>
        </row>
        <row r="19">
          <cell r="A19" t="str">
            <v>lunar</v>
          </cell>
        </row>
        <row r="20">
          <cell r="A20" t="str">
            <v>trimestrial</v>
          </cell>
        </row>
        <row r="21">
          <cell r="A21" t="str">
            <v>anual</v>
          </cell>
        </row>
        <row r="23">
          <cell r="A23" t="str">
            <v>0-20</v>
          </cell>
        </row>
        <row r="24">
          <cell r="A24" t="str">
            <v>21-50</v>
          </cell>
        </row>
        <row r="25">
          <cell r="A25" t="str">
            <v>51-100</v>
          </cell>
        </row>
        <row r="26">
          <cell r="A26" t="str">
            <v>&gt;100</v>
          </cell>
        </row>
        <row r="28">
          <cell r="A28" t="str">
            <v>1h</v>
          </cell>
        </row>
        <row r="29">
          <cell r="A29" t="str">
            <v>2h</v>
          </cell>
        </row>
        <row r="30">
          <cell r="A30" t="str">
            <v>4h</v>
          </cell>
        </row>
        <row r="31">
          <cell r="A31" t="str">
            <v>6h</v>
          </cell>
        </row>
        <row r="33">
          <cell r="A33" t="str">
            <v>da</v>
          </cell>
        </row>
        <row r="34">
          <cell r="A34" t="str">
            <v>nu</v>
          </cell>
        </row>
        <row r="35">
          <cell r="A35" t="str">
            <v>achizitionare carucioare</v>
          </cell>
        </row>
        <row r="36">
          <cell r="A36" t="str">
            <v>achizitionare containere</v>
          </cell>
        </row>
        <row r="37">
          <cell r="A37" t="str">
            <v>creare circuit separat deseuri</v>
          </cell>
        </row>
        <row r="39">
          <cell r="A39" t="str">
            <v>containere pe roţi</v>
          </cell>
        </row>
        <row r="40">
          <cell r="A40" t="str">
            <v>cărucioare</v>
          </cell>
        </row>
        <row r="41">
          <cell r="A41" t="str">
            <v>containere si carucioare</v>
          </cell>
        </row>
        <row r="42">
          <cell r="A42" t="str">
            <v xml:space="preserve">nu este cazul, cantitate mica, transportata manual </v>
          </cell>
        </row>
        <row r="46">
          <cell r="A46" t="str">
            <v>sac galben</v>
          </cell>
        </row>
        <row r="47">
          <cell r="A47" t="str">
            <v>sac galben + cutie carton</v>
          </cell>
        </row>
        <row r="48">
          <cell r="A48" t="str">
            <v>cutie din carton prevăzută cu sac galben,</v>
          </cell>
        </row>
        <row r="49">
          <cell r="A49" t="str">
            <v>cutie carton + cutie din material rezisten (plastic)</v>
          </cell>
        </row>
        <row r="50">
          <cell r="A50" t="str">
            <v>cutie din material rezistent (plastic) la acţiunile mecanice</v>
          </cell>
        </row>
        <row r="51">
          <cell r="A51" t="str">
            <v>sac negru sau transparent</v>
          </cell>
        </row>
        <row r="52">
          <cell r="A52" t="str">
            <v>altele</v>
          </cell>
        </row>
        <row r="54">
          <cell r="A54" t="str">
            <v>dupa fiecare utilizare</v>
          </cell>
        </row>
        <row r="55">
          <cell r="A55" t="str">
            <v>24h</v>
          </cell>
        </row>
        <row r="56">
          <cell r="A56" t="str">
            <v>48h</v>
          </cell>
        </row>
        <row r="57">
          <cell r="A57" t="str">
            <v>saptamanal</v>
          </cell>
        </row>
        <row r="59">
          <cell r="A59" t="str">
            <v>al unitatii sanitare</v>
          </cell>
        </row>
        <row r="60">
          <cell r="A60" t="str">
            <v>al operator economic</v>
          </cell>
        </row>
        <row r="67">
          <cell r="A67" t="str">
            <v>Tratare</v>
          </cell>
        </row>
        <row r="68">
          <cell r="A68" t="str">
            <v>Incinerare</v>
          </cell>
        </row>
        <row r="69">
          <cell r="A69" t="str">
            <v>Tratare+Incinerare</v>
          </cell>
        </row>
        <row r="72">
          <cell r="A72" t="str">
            <v>pana in 5 ron/kg - echivalent cu 1 euro, la cursul actual</v>
          </cell>
        </row>
        <row r="73">
          <cell r="A73" t="str">
            <v>peste 5 ron/kg - 20 ron/kg  - echivalent cu 4 euro, la cursul actual</v>
          </cell>
        </row>
        <row r="74">
          <cell r="A74" t="str">
            <v>peste 20 ron/kg - 40 ron/kg  - echivalent cu 8 euro, la cursul actual</v>
          </cell>
        </row>
        <row r="75">
          <cell r="A75" t="str">
            <v>peste 40 ron/kg</v>
          </cell>
        </row>
        <row r="76">
          <cell r="A76" t="str">
            <v>abonament lunar - 50 ron/luna</v>
          </cell>
        </row>
        <row r="77">
          <cell r="A77" t="str">
            <v>abonament lunar - 75 ron/luna</v>
          </cell>
        </row>
        <row r="78">
          <cell r="A78" t="str">
            <v>abonament lunar - 1000 ron/luna</v>
          </cell>
        </row>
        <row r="79">
          <cell r="A79" t="str">
            <v>abonament lunar-peste 1000ron/luna</v>
          </cell>
        </row>
        <row r="80">
          <cell r="A80" t="str">
            <v>Nu este cazul</v>
          </cell>
        </row>
        <row r="81">
          <cell r="A81" t="str">
            <v>Confidential</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O263"/>
  <sheetViews>
    <sheetView zoomScale="80" zoomScaleNormal="80" workbookViewId="0">
      <selection activeCell="E7" sqref="E7"/>
    </sheetView>
  </sheetViews>
  <sheetFormatPr defaultRowHeight="12.75" x14ac:dyDescent="0.2"/>
  <cols>
    <col min="1" max="1" width="1.5703125" customWidth="1"/>
    <col min="2" max="2" width="11.140625" style="9" customWidth="1"/>
    <col min="3" max="3" width="27.140625" style="31" customWidth="1"/>
    <col min="4" max="4" width="71.5703125" customWidth="1"/>
    <col min="5" max="5" width="9.140625" style="53" customWidth="1"/>
    <col min="6" max="6" width="20.140625" customWidth="1"/>
    <col min="7" max="7" width="23.28515625" customWidth="1"/>
    <col min="8" max="8" width="11.7109375" customWidth="1"/>
    <col min="10" max="10" width="5.85546875" customWidth="1"/>
    <col min="11" max="11" width="22.42578125" customWidth="1"/>
    <col min="12" max="12" width="9.140625" customWidth="1"/>
    <col min="15" max="15" width="95.28515625" customWidth="1"/>
    <col min="16" max="16" width="9.140625" customWidth="1"/>
  </cols>
  <sheetData>
    <row r="1" spans="2:15" ht="18.75" customHeight="1" thickBot="1" x14ac:dyDescent="0.25">
      <c r="B1" s="229"/>
      <c r="C1" s="351" t="s">
        <v>110</v>
      </c>
      <c r="D1" s="352"/>
      <c r="E1" s="230"/>
      <c r="F1" s="348" t="s">
        <v>67</v>
      </c>
      <c r="G1" s="349"/>
      <c r="H1" s="350"/>
    </row>
    <row r="2" spans="2:15" ht="57.75" customHeight="1" x14ac:dyDescent="0.2">
      <c r="B2" s="219" t="s">
        <v>8</v>
      </c>
      <c r="C2" s="220" t="s">
        <v>52</v>
      </c>
      <c r="D2" s="221" t="s">
        <v>59</v>
      </c>
      <c r="E2" s="231" t="s">
        <v>151</v>
      </c>
      <c r="F2" s="222" t="s">
        <v>79</v>
      </c>
      <c r="G2" s="221" t="s">
        <v>80</v>
      </c>
      <c r="H2" s="223" t="s">
        <v>81</v>
      </c>
      <c r="I2" s="11"/>
      <c r="J2" s="19" t="s">
        <v>73</v>
      </c>
      <c r="K2" s="33" t="s">
        <v>84</v>
      </c>
      <c r="L2" s="353" t="s">
        <v>203</v>
      </c>
      <c r="M2" s="353"/>
      <c r="N2" s="353"/>
      <c r="O2" s="353"/>
    </row>
    <row r="3" spans="2:15" ht="43.5" customHeight="1" x14ac:dyDescent="0.2">
      <c r="B3" s="224" t="s">
        <v>92</v>
      </c>
      <c r="C3" s="32" t="s">
        <v>53</v>
      </c>
      <c r="D3" s="12" t="s">
        <v>150</v>
      </c>
      <c r="E3" s="232" t="s">
        <v>152</v>
      </c>
      <c r="F3" s="212" t="s">
        <v>105</v>
      </c>
      <c r="G3" s="12" t="s">
        <v>61</v>
      </c>
      <c r="H3" s="213" t="s">
        <v>63</v>
      </c>
      <c r="J3" s="19" t="s">
        <v>73</v>
      </c>
      <c r="K3" s="33" t="s">
        <v>85</v>
      </c>
      <c r="L3" s="336" t="s">
        <v>117</v>
      </c>
      <c r="M3" s="337"/>
      <c r="N3" s="337"/>
      <c r="O3" s="338"/>
    </row>
    <row r="4" spans="2:15" ht="45" customHeight="1" x14ac:dyDescent="0.2">
      <c r="B4" s="224" t="s">
        <v>89</v>
      </c>
      <c r="C4" s="32" t="s">
        <v>54</v>
      </c>
      <c r="D4" s="12" t="s">
        <v>181</v>
      </c>
      <c r="E4" s="232" t="s">
        <v>152</v>
      </c>
      <c r="F4" s="212" t="s">
        <v>60</v>
      </c>
      <c r="G4" s="12" t="s">
        <v>62</v>
      </c>
      <c r="H4" s="213"/>
      <c r="J4" s="20" t="s">
        <v>73</v>
      </c>
      <c r="K4" s="34" t="s">
        <v>115</v>
      </c>
      <c r="L4" s="333" t="s">
        <v>106</v>
      </c>
      <c r="M4" s="334"/>
      <c r="N4" s="334"/>
      <c r="O4" s="335"/>
    </row>
    <row r="5" spans="2:15" ht="38.25" customHeight="1" x14ac:dyDescent="0.2">
      <c r="B5" s="326" t="s">
        <v>48</v>
      </c>
      <c r="C5" s="327" t="s">
        <v>55</v>
      </c>
      <c r="D5" s="328" t="s">
        <v>205</v>
      </c>
      <c r="E5" s="330" t="s">
        <v>152</v>
      </c>
      <c r="F5" s="331" t="s">
        <v>105</v>
      </c>
      <c r="G5" s="354" t="s">
        <v>61</v>
      </c>
      <c r="H5" s="355" t="s">
        <v>63</v>
      </c>
      <c r="J5" s="19" t="s">
        <v>73</v>
      </c>
      <c r="K5" s="34" t="s">
        <v>115</v>
      </c>
      <c r="L5" s="336" t="s">
        <v>204</v>
      </c>
      <c r="M5" s="337"/>
      <c r="N5" s="337"/>
      <c r="O5" s="338"/>
    </row>
    <row r="6" spans="2:15" ht="31.5" customHeight="1" x14ac:dyDescent="0.2">
      <c r="B6" s="326"/>
      <c r="C6" s="327"/>
      <c r="D6" s="329"/>
      <c r="E6" s="330"/>
      <c r="F6" s="331"/>
      <c r="G6" s="354"/>
      <c r="H6" s="355"/>
      <c r="J6" s="19" t="s">
        <v>73</v>
      </c>
      <c r="K6" s="33" t="s">
        <v>86</v>
      </c>
      <c r="L6" s="336" t="s">
        <v>125</v>
      </c>
      <c r="M6" s="337"/>
      <c r="N6" s="337"/>
      <c r="O6" s="338"/>
    </row>
    <row r="7" spans="2:15" ht="45" customHeight="1" x14ac:dyDescent="0.2">
      <c r="B7" s="225" t="s">
        <v>19</v>
      </c>
      <c r="C7" s="32" t="s">
        <v>93</v>
      </c>
      <c r="D7" s="12" t="s">
        <v>184</v>
      </c>
      <c r="E7" s="233"/>
      <c r="F7" s="212" t="s">
        <v>65</v>
      </c>
      <c r="G7" s="12" t="s">
        <v>64</v>
      </c>
      <c r="H7" s="213" t="s">
        <v>66</v>
      </c>
      <c r="J7" s="19" t="s">
        <v>73</v>
      </c>
      <c r="K7" s="45" t="s">
        <v>124</v>
      </c>
      <c r="L7" s="336" t="s">
        <v>183</v>
      </c>
      <c r="M7" s="337"/>
      <c r="N7" s="337"/>
      <c r="O7" s="338"/>
    </row>
    <row r="8" spans="2:15" ht="45" customHeight="1" x14ac:dyDescent="0.2">
      <c r="B8" s="225" t="s">
        <v>9</v>
      </c>
      <c r="C8" s="32" t="s">
        <v>56</v>
      </c>
      <c r="D8" s="12" t="s">
        <v>68</v>
      </c>
      <c r="E8" s="233"/>
      <c r="F8" s="212" t="s">
        <v>74</v>
      </c>
      <c r="G8" s="12" t="s">
        <v>76</v>
      </c>
      <c r="H8" s="213" t="s">
        <v>75</v>
      </c>
      <c r="J8" s="20" t="s">
        <v>73</v>
      </c>
      <c r="K8" s="30" t="s">
        <v>87</v>
      </c>
      <c r="L8" s="342" t="s">
        <v>88</v>
      </c>
      <c r="M8" s="343"/>
      <c r="N8" s="343"/>
      <c r="O8" s="344"/>
    </row>
    <row r="9" spans="2:15" ht="36" customHeight="1" x14ac:dyDescent="0.2">
      <c r="B9" s="225" t="s">
        <v>10</v>
      </c>
      <c r="C9" s="32" t="s">
        <v>57</v>
      </c>
      <c r="D9" s="12" t="s">
        <v>69</v>
      </c>
      <c r="E9" s="233"/>
      <c r="F9" s="212" t="s">
        <v>74</v>
      </c>
      <c r="G9" s="12" t="s">
        <v>76</v>
      </c>
      <c r="H9" s="213" t="s">
        <v>75</v>
      </c>
      <c r="J9" s="20" t="s">
        <v>73</v>
      </c>
      <c r="K9" s="30" t="s">
        <v>121</v>
      </c>
      <c r="L9" s="336" t="s">
        <v>180</v>
      </c>
      <c r="M9" s="337"/>
      <c r="N9" s="337"/>
      <c r="O9" s="338"/>
    </row>
    <row r="10" spans="2:15" ht="59.25" customHeight="1" x14ac:dyDescent="0.2">
      <c r="B10" s="225" t="s">
        <v>199</v>
      </c>
      <c r="C10" s="32" t="s">
        <v>200</v>
      </c>
      <c r="D10" s="12" t="s">
        <v>158</v>
      </c>
      <c r="E10" s="233"/>
      <c r="F10" s="212" t="s">
        <v>77</v>
      </c>
      <c r="G10" s="12" t="s">
        <v>76</v>
      </c>
      <c r="H10" s="213" t="s">
        <v>78</v>
      </c>
      <c r="J10" s="20" t="s">
        <v>73</v>
      </c>
      <c r="K10" s="274" t="s">
        <v>255</v>
      </c>
      <c r="L10" s="333" t="s">
        <v>284</v>
      </c>
      <c r="M10" s="334"/>
      <c r="N10" s="334"/>
      <c r="O10" s="335"/>
    </row>
    <row r="11" spans="2:15" ht="36" customHeight="1" x14ac:dyDescent="0.2">
      <c r="B11" s="225" t="s">
        <v>206</v>
      </c>
      <c r="C11" s="226" t="s">
        <v>208</v>
      </c>
      <c r="D11" s="12" t="s">
        <v>201</v>
      </c>
      <c r="E11" s="233"/>
      <c r="F11" s="212" t="s">
        <v>77</v>
      </c>
      <c r="G11" s="12" t="s">
        <v>76</v>
      </c>
      <c r="H11" s="213" t="s">
        <v>78</v>
      </c>
      <c r="J11" s="20" t="s">
        <v>73</v>
      </c>
      <c r="K11" s="30" t="s">
        <v>177</v>
      </c>
      <c r="L11" s="336" t="s">
        <v>178</v>
      </c>
      <c r="M11" s="337"/>
      <c r="N11" s="337"/>
      <c r="O11" s="338"/>
    </row>
    <row r="12" spans="2:15" ht="23.25" customHeight="1" x14ac:dyDescent="0.2">
      <c r="B12" s="225" t="s">
        <v>196</v>
      </c>
      <c r="C12" s="217" t="s">
        <v>58</v>
      </c>
      <c r="D12" s="12" t="s">
        <v>159</v>
      </c>
      <c r="E12" s="233"/>
      <c r="F12" s="212" t="s">
        <v>77</v>
      </c>
      <c r="G12" s="12" t="s">
        <v>76</v>
      </c>
      <c r="H12" s="213" t="s">
        <v>78</v>
      </c>
      <c r="J12" s="58" t="s">
        <v>73</v>
      </c>
      <c r="K12" s="59" t="s">
        <v>154</v>
      </c>
      <c r="L12" s="345" t="s">
        <v>179</v>
      </c>
      <c r="M12" s="346"/>
      <c r="N12" s="346"/>
      <c r="O12" s="347"/>
    </row>
    <row r="13" spans="2:15" ht="36.75" customHeight="1" x14ac:dyDescent="0.2">
      <c r="B13" s="225" t="s">
        <v>207</v>
      </c>
      <c r="C13" s="226" t="s">
        <v>209</v>
      </c>
      <c r="D13" s="12" t="s">
        <v>202</v>
      </c>
      <c r="E13" s="233"/>
      <c r="F13" s="212" t="s">
        <v>77</v>
      </c>
      <c r="G13" s="12" t="s">
        <v>76</v>
      </c>
      <c r="H13" s="213" t="s">
        <v>78</v>
      </c>
      <c r="J13" s="20" t="s">
        <v>73</v>
      </c>
      <c r="K13" s="30" t="s">
        <v>122</v>
      </c>
      <c r="L13" s="339" t="s">
        <v>123</v>
      </c>
      <c r="M13" s="340"/>
      <c r="N13" s="340"/>
      <c r="O13" s="341"/>
    </row>
    <row r="14" spans="2:15" ht="34.5" thickBot="1" x14ac:dyDescent="0.25">
      <c r="B14" s="227" t="s">
        <v>13</v>
      </c>
      <c r="C14" s="228" t="s">
        <v>71</v>
      </c>
      <c r="D14" s="215" t="s">
        <v>70</v>
      </c>
      <c r="E14" s="234"/>
      <c r="F14" s="214" t="s">
        <v>82</v>
      </c>
      <c r="G14" s="215" t="s">
        <v>76</v>
      </c>
      <c r="H14" s="216" t="s">
        <v>83</v>
      </c>
    </row>
    <row r="15" spans="2:15" x14ac:dyDescent="0.2">
      <c r="B15" s="218"/>
      <c r="E15"/>
    </row>
    <row r="16" spans="2:15" ht="15.75" x14ac:dyDescent="0.25">
      <c r="C16" s="33"/>
      <c r="D16" s="211" t="s">
        <v>72</v>
      </c>
      <c r="E16" s="52"/>
      <c r="F16" s="9"/>
      <c r="G16" s="9"/>
    </row>
    <row r="17" spans="1:9" ht="72" customHeight="1" x14ac:dyDescent="0.2">
      <c r="C17" s="33"/>
      <c r="D17" s="9"/>
      <c r="E17" s="9"/>
      <c r="F17" s="9"/>
      <c r="G17" s="9"/>
    </row>
    <row r="18" spans="1:9" ht="36.75" customHeight="1" x14ac:dyDescent="0.2"/>
    <row r="19" spans="1:9" ht="68.25" customHeight="1" x14ac:dyDescent="0.2"/>
    <row r="20" spans="1:9" ht="46.5" customHeight="1" x14ac:dyDescent="0.2"/>
    <row r="21" spans="1:9" ht="25.5" customHeight="1" x14ac:dyDescent="0.2"/>
    <row r="22" spans="1:9" ht="114" customHeight="1" x14ac:dyDescent="0.2"/>
    <row r="23" spans="1:9" s="9" customFormat="1" ht="23.25" customHeight="1" x14ac:dyDescent="0.2">
      <c r="A23"/>
      <c r="H23"/>
      <c r="I23" s="55"/>
    </row>
    <row r="24" spans="1:9" s="9" customFormat="1" ht="44.25" customHeight="1" x14ac:dyDescent="0.2">
      <c r="A24"/>
      <c r="H24"/>
      <c r="I24" s="55"/>
    </row>
    <row r="25" spans="1:9" s="9" customFormat="1" ht="59.25" customHeight="1" x14ac:dyDescent="0.2">
      <c r="A25"/>
      <c r="H25"/>
      <c r="I25" s="55"/>
    </row>
    <row r="26" spans="1:9" s="51" customFormat="1" ht="57.75" customHeight="1" x14ac:dyDescent="0.2">
      <c r="A26"/>
      <c r="H26"/>
      <c r="I26" s="56"/>
    </row>
    <row r="27" spans="1:9" s="51" customFormat="1" ht="22.5" customHeight="1" x14ac:dyDescent="0.2">
      <c r="A27"/>
      <c r="H27"/>
      <c r="I27" s="56"/>
    </row>
    <row r="28" spans="1:9" s="60" customFormat="1" ht="24" customHeight="1" x14ac:dyDescent="0.2"/>
    <row r="29" spans="1:9" s="332" customFormat="1" x14ac:dyDescent="0.2"/>
    <row r="30" spans="1:9" s="332" customFormat="1" x14ac:dyDescent="0.2"/>
    <row r="31" spans="1:9" s="332" customFormat="1" x14ac:dyDescent="0.2"/>
    <row r="32" spans="1:9" s="332" customFormat="1" x14ac:dyDescent="0.2"/>
    <row r="33" s="332" customFormat="1" x14ac:dyDescent="0.2"/>
    <row r="34" s="332" customFormat="1" x14ac:dyDescent="0.2"/>
    <row r="35" s="332" customFormat="1" x14ac:dyDescent="0.2"/>
    <row r="36" s="332" customFormat="1" x14ac:dyDescent="0.2"/>
    <row r="37" s="332" customFormat="1" x14ac:dyDescent="0.2"/>
    <row r="38" s="332" customFormat="1" x14ac:dyDescent="0.2"/>
    <row r="39" s="332" customFormat="1" x14ac:dyDescent="0.2"/>
    <row r="40" s="332" customFormat="1" x14ac:dyDescent="0.2"/>
    <row r="41" s="332" customFormat="1" x14ac:dyDescent="0.2"/>
    <row r="42" s="332" customFormat="1" x14ac:dyDescent="0.2"/>
    <row r="43" s="332" customFormat="1" x14ac:dyDescent="0.2"/>
    <row r="44" s="332" customFormat="1" x14ac:dyDescent="0.2"/>
    <row r="45" s="332" customFormat="1" x14ac:dyDescent="0.2"/>
    <row r="46" s="332" customFormat="1" x14ac:dyDescent="0.2"/>
    <row r="47" s="332" customFormat="1" x14ac:dyDescent="0.2"/>
    <row r="48" s="332" customFormat="1" x14ac:dyDescent="0.2"/>
    <row r="49" s="332" customFormat="1" x14ac:dyDescent="0.2"/>
    <row r="50" s="332" customFormat="1" x14ac:dyDescent="0.2"/>
    <row r="51" s="332" customFormat="1" x14ac:dyDescent="0.2"/>
    <row r="52" s="332" customFormat="1" x14ac:dyDescent="0.2"/>
    <row r="53" s="332" customFormat="1" x14ac:dyDescent="0.2"/>
    <row r="54" s="332" customFormat="1" x14ac:dyDescent="0.2"/>
    <row r="55" s="332" customFormat="1" x14ac:dyDescent="0.2"/>
    <row r="56" s="332" customFormat="1" x14ac:dyDescent="0.2"/>
    <row r="57" s="332" customFormat="1" x14ac:dyDescent="0.2"/>
    <row r="58" s="332" customFormat="1" x14ac:dyDescent="0.2"/>
    <row r="59" s="332" customFormat="1" x14ac:dyDescent="0.2"/>
    <row r="60" s="332" customFormat="1" x14ac:dyDescent="0.2"/>
    <row r="61" s="332" customFormat="1" x14ac:dyDescent="0.2"/>
    <row r="62" s="332" customFormat="1" x14ac:dyDescent="0.2"/>
    <row r="63" s="332" customFormat="1" x14ac:dyDescent="0.2"/>
    <row r="64" s="332" customFormat="1" x14ac:dyDescent="0.2"/>
    <row r="65" s="332" customFormat="1" x14ac:dyDescent="0.2"/>
    <row r="66" s="332" customFormat="1" x14ac:dyDescent="0.2"/>
    <row r="67" s="332" customFormat="1" x14ac:dyDescent="0.2"/>
    <row r="68" s="332" customFormat="1" x14ac:dyDescent="0.2"/>
    <row r="69" s="332" customFormat="1" x14ac:dyDescent="0.2"/>
    <row r="70" s="332" customFormat="1" x14ac:dyDescent="0.2"/>
    <row r="71" s="332" customFormat="1" x14ac:dyDescent="0.2"/>
    <row r="72" s="332" customFormat="1" x14ac:dyDescent="0.2"/>
    <row r="73" s="332" customFormat="1" x14ac:dyDescent="0.2"/>
    <row r="74" s="332" customFormat="1" x14ac:dyDescent="0.2"/>
    <row r="75" s="332" customFormat="1" x14ac:dyDescent="0.2"/>
    <row r="76" s="332" customFormat="1" x14ac:dyDescent="0.2"/>
    <row r="77" s="332" customFormat="1" x14ac:dyDescent="0.2"/>
    <row r="78" s="332" customFormat="1" x14ac:dyDescent="0.2"/>
    <row r="79" s="332" customFormat="1" x14ac:dyDescent="0.2"/>
    <row r="80" s="332" customFormat="1" x14ac:dyDescent="0.2"/>
    <row r="81" s="332" customFormat="1" x14ac:dyDescent="0.2"/>
    <row r="82" s="332" customFormat="1" x14ac:dyDescent="0.2"/>
    <row r="83" s="332" customFormat="1" x14ac:dyDescent="0.2"/>
    <row r="84" s="332" customFormat="1" x14ac:dyDescent="0.2"/>
    <row r="85" s="332" customFormat="1" x14ac:dyDescent="0.2"/>
    <row r="86" s="332" customFormat="1" x14ac:dyDescent="0.2"/>
    <row r="87" s="332" customFormat="1" x14ac:dyDescent="0.2"/>
    <row r="88" s="332" customFormat="1" x14ac:dyDescent="0.2"/>
    <row r="89" s="332" customFormat="1" x14ac:dyDescent="0.2"/>
    <row r="90" s="332" customFormat="1" x14ac:dyDescent="0.2"/>
    <row r="91" s="332" customFormat="1" x14ac:dyDescent="0.2"/>
    <row r="92" s="332" customFormat="1" x14ac:dyDescent="0.2"/>
    <row r="93" s="332" customFormat="1" x14ac:dyDescent="0.2"/>
    <row r="94" s="332" customFormat="1" x14ac:dyDescent="0.2"/>
    <row r="95" s="332" customFormat="1" x14ac:dyDescent="0.2"/>
    <row r="96" s="332" customFormat="1" x14ac:dyDescent="0.2"/>
    <row r="97" s="332" customFormat="1" x14ac:dyDescent="0.2"/>
    <row r="98" s="332" customFormat="1" x14ac:dyDescent="0.2"/>
    <row r="99" s="332" customFormat="1" x14ac:dyDescent="0.2"/>
    <row r="100" s="332" customFormat="1" x14ac:dyDescent="0.2"/>
    <row r="101" s="332" customFormat="1" x14ac:dyDescent="0.2"/>
    <row r="102" s="332" customFormat="1" x14ac:dyDescent="0.2"/>
    <row r="103" s="332" customFormat="1" x14ac:dyDescent="0.2"/>
    <row r="104" s="332" customFormat="1" x14ac:dyDescent="0.2"/>
    <row r="105" s="332" customFormat="1" x14ac:dyDescent="0.2"/>
    <row r="106" s="332" customFormat="1" x14ac:dyDescent="0.2"/>
    <row r="107" s="332" customFormat="1" x14ac:dyDescent="0.2"/>
    <row r="108" s="332" customFormat="1" x14ac:dyDescent="0.2"/>
    <row r="109" s="332" customFormat="1" x14ac:dyDescent="0.2"/>
    <row r="110" s="332" customFormat="1" x14ac:dyDescent="0.2"/>
    <row r="111" s="332" customFormat="1" x14ac:dyDescent="0.2"/>
    <row r="112" s="332" customFormat="1" x14ac:dyDescent="0.2"/>
    <row r="113" s="332" customFormat="1" x14ac:dyDescent="0.2"/>
    <row r="114" s="332" customFormat="1" x14ac:dyDescent="0.2"/>
    <row r="115" s="332" customFormat="1" x14ac:dyDescent="0.2"/>
    <row r="116" s="332" customFormat="1" x14ac:dyDescent="0.2"/>
    <row r="117" s="332" customFormat="1" x14ac:dyDescent="0.2"/>
    <row r="118" s="332" customFormat="1" x14ac:dyDescent="0.2"/>
    <row r="119" s="332" customFormat="1" x14ac:dyDescent="0.2"/>
    <row r="120" s="332" customFormat="1" x14ac:dyDescent="0.2"/>
    <row r="121" s="332" customFormat="1" x14ac:dyDescent="0.2"/>
    <row r="122" s="332" customFormat="1" x14ac:dyDescent="0.2"/>
    <row r="123" s="332" customFormat="1" x14ac:dyDescent="0.2"/>
    <row r="124" s="332" customFormat="1" x14ac:dyDescent="0.2"/>
    <row r="125" s="332" customFormat="1" x14ac:dyDescent="0.2"/>
    <row r="126" s="332" customFormat="1" x14ac:dyDescent="0.2"/>
    <row r="127" s="332" customFormat="1" x14ac:dyDescent="0.2"/>
    <row r="128" s="332" customFormat="1" x14ac:dyDescent="0.2"/>
    <row r="129" s="332" customFormat="1" x14ac:dyDescent="0.2"/>
    <row r="130" s="332" customFormat="1" x14ac:dyDescent="0.2"/>
    <row r="131" s="332" customFormat="1" x14ac:dyDescent="0.2"/>
    <row r="132" s="332" customFormat="1" x14ac:dyDescent="0.2"/>
    <row r="133" s="332" customFormat="1" x14ac:dyDescent="0.2"/>
    <row r="134" s="332" customFormat="1" x14ac:dyDescent="0.2"/>
    <row r="135" s="332" customFormat="1" x14ac:dyDescent="0.2"/>
    <row r="136" s="332" customFormat="1" x14ac:dyDescent="0.2"/>
    <row r="137" s="332" customFormat="1" x14ac:dyDescent="0.2"/>
    <row r="138" s="332" customFormat="1" x14ac:dyDescent="0.2"/>
    <row r="139" s="332" customFormat="1" x14ac:dyDescent="0.2"/>
    <row r="140" s="332" customFormat="1" x14ac:dyDescent="0.2"/>
    <row r="141" s="332" customFormat="1" x14ac:dyDescent="0.2"/>
    <row r="142" s="332" customFormat="1" x14ac:dyDescent="0.2"/>
    <row r="143" s="332" customFormat="1" x14ac:dyDescent="0.2"/>
    <row r="144" s="332" customFormat="1" x14ac:dyDescent="0.2"/>
    <row r="145" s="332" customFormat="1" x14ac:dyDescent="0.2"/>
    <row r="146" s="332" customFormat="1" x14ac:dyDescent="0.2"/>
    <row r="147" s="332" customFormat="1" x14ac:dyDescent="0.2"/>
    <row r="148" s="332" customFormat="1" x14ac:dyDescent="0.2"/>
    <row r="149" s="332" customFormat="1" x14ac:dyDescent="0.2"/>
    <row r="150" s="332" customFormat="1" x14ac:dyDescent="0.2"/>
    <row r="151" s="332" customFormat="1" x14ac:dyDescent="0.2"/>
    <row r="152" s="332" customFormat="1" x14ac:dyDescent="0.2"/>
    <row r="153" s="332" customFormat="1" x14ac:dyDescent="0.2"/>
    <row r="154" s="332" customFormat="1" x14ac:dyDescent="0.2"/>
    <row r="155" s="332" customFormat="1" x14ac:dyDescent="0.2"/>
    <row r="156" s="332" customFormat="1" x14ac:dyDescent="0.2"/>
    <row r="157" s="332" customFormat="1" x14ac:dyDescent="0.2"/>
    <row r="158" s="332" customFormat="1" x14ac:dyDescent="0.2"/>
    <row r="159" s="332" customFormat="1" x14ac:dyDescent="0.2"/>
    <row r="160" s="332" customFormat="1" x14ac:dyDescent="0.2"/>
    <row r="161" s="332" customFormat="1" x14ac:dyDescent="0.2"/>
    <row r="162" s="332" customFormat="1" x14ac:dyDescent="0.2"/>
    <row r="163" s="332" customFormat="1" x14ac:dyDescent="0.2"/>
    <row r="164" s="332" customFormat="1" x14ac:dyDescent="0.2"/>
    <row r="165" s="332" customFormat="1" x14ac:dyDescent="0.2"/>
    <row r="166" s="332" customFormat="1" x14ac:dyDescent="0.2"/>
    <row r="167" s="332" customFormat="1" x14ac:dyDescent="0.2"/>
    <row r="168" s="332" customFormat="1" x14ac:dyDescent="0.2"/>
    <row r="169" s="332" customFormat="1" x14ac:dyDescent="0.2"/>
    <row r="170" s="332" customFormat="1" x14ac:dyDescent="0.2"/>
    <row r="171" s="332" customFormat="1" x14ac:dyDescent="0.2"/>
    <row r="172" s="332" customFormat="1" x14ac:dyDescent="0.2"/>
    <row r="173" s="332" customFormat="1" x14ac:dyDescent="0.2"/>
    <row r="174" s="332" customFormat="1" x14ac:dyDescent="0.2"/>
    <row r="175" s="332" customFormat="1" x14ac:dyDescent="0.2"/>
    <row r="176" s="332" customFormat="1" x14ac:dyDescent="0.2"/>
    <row r="177" s="332" customFormat="1" x14ac:dyDescent="0.2"/>
    <row r="178" s="332" customFormat="1" x14ac:dyDescent="0.2"/>
    <row r="179" s="332" customFormat="1" x14ac:dyDescent="0.2"/>
    <row r="180" s="332" customFormat="1" x14ac:dyDescent="0.2"/>
    <row r="181" s="332" customFormat="1" x14ac:dyDescent="0.2"/>
    <row r="182" s="332" customFormat="1" x14ac:dyDescent="0.2"/>
    <row r="183" s="332" customFormat="1" x14ac:dyDescent="0.2"/>
    <row r="184" s="332" customFormat="1" x14ac:dyDescent="0.2"/>
    <row r="185" s="332" customFormat="1" x14ac:dyDescent="0.2"/>
    <row r="186" s="332" customFormat="1" x14ac:dyDescent="0.2"/>
    <row r="187" s="332" customFormat="1" x14ac:dyDescent="0.2"/>
    <row r="188" s="332" customFormat="1" x14ac:dyDescent="0.2"/>
    <row r="189" s="332" customFormat="1" x14ac:dyDescent="0.2"/>
    <row r="190" s="332" customFormat="1" x14ac:dyDescent="0.2"/>
    <row r="191" s="332" customFormat="1" x14ac:dyDescent="0.2"/>
    <row r="192" s="332" customFormat="1" x14ac:dyDescent="0.2"/>
    <row r="193" s="332" customFormat="1" x14ac:dyDescent="0.2"/>
    <row r="194" s="332" customFormat="1" x14ac:dyDescent="0.2"/>
    <row r="195" s="332" customFormat="1" x14ac:dyDescent="0.2"/>
    <row r="196" s="332" customFormat="1" x14ac:dyDescent="0.2"/>
    <row r="197" s="332" customFormat="1" x14ac:dyDescent="0.2"/>
    <row r="198" s="332" customFormat="1" x14ac:dyDescent="0.2"/>
    <row r="199" s="332" customFormat="1" x14ac:dyDescent="0.2"/>
    <row r="200" s="332" customFormat="1" x14ac:dyDescent="0.2"/>
    <row r="201" s="332" customFormat="1" x14ac:dyDescent="0.2"/>
    <row r="202" s="332" customFormat="1" x14ac:dyDescent="0.2"/>
    <row r="203" s="332" customFormat="1" x14ac:dyDescent="0.2"/>
    <row r="204" s="332" customFormat="1" x14ac:dyDescent="0.2"/>
    <row r="205" s="332" customFormat="1" x14ac:dyDescent="0.2"/>
    <row r="206" s="332" customFormat="1" x14ac:dyDescent="0.2"/>
    <row r="207" s="332" customFormat="1" x14ac:dyDescent="0.2"/>
    <row r="208" s="332" customFormat="1" x14ac:dyDescent="0.2"/>
    <row r="209" s="332" customFormat="1" x14ac:dyDescent="0.2"/>
    <row r="210" s="332" customFormat="1" x14ac:dyDescent="0.2"/>
    <row r="211" s="332" customFormat="1" x14ac:dyDescent="0.2"/>
    <row r="212" s="332" customFormat="1" x14ac:dyDescent="0.2"/>
    <row r="213" s="332" customFormat="1" x14ac:dyDescent="0.2"/>
    <row r="214" s="332" customFormat="1" x14ac:dyDescent="0.2"/>
    <row r="215" s="332" customFormat="1" x14ac:dyDescent="0.2"/>
    <row r="216" s="332" customFormat="1" x14ac:dyDescent="0.2"/>
    <row r="217" s="332" customFormat="1" x14ac:dyDescent="0.2"/>
    <row r="218" s="332" customFormat="1" x14ac:dyDescent="0.2"/>
    <row r="219" s="332" customFormat="1" x14ac:dyDescent="0.2"/>
    <row r="220" s="332" customFormat="1" x14ac:dyDescent="0.2"/>
    <row r="221" s="332" customFormat="1" x14ac:dyDescent="0.2"/>
    <row r="222" s="332" customFormat="1" x14ac:dyDescent="0.2"/>
    <row r="223" s="332" customFormat="1" x14ac:dyDescent="0.2"/>
    <row r="224" s="332" customFormat="1" x14ac:dyDescent="0.2"/>
    <row r="225" s="332" customFormat="1" x14ac:dyDescent="0.2"/>
    <row r="226" s="332" customFormat="1" x14ac:dyDescent="0.2"/>
    <row r="227" s="332" customFormat="1" x14ac:dyDescent="0.2"/>
    <row r="228" s="332" customFormat="1" x14ac:dyDescent="0.2"/>
    <row r="229" s="332" customFormat="1" x14ac:dyDescent="0.2"/>
    <row r="230" s="332" customFormat="1" x14ac:dyDescent="0.2"/>
    <row r="231" s="332" customFormat="1" x14ac:dyDescent="0.2"/>
    <row r="232" s="332" customFormat="1" x14ac:dyDescent="0.2"/>
    <row r="233" s="332" customFormat="1" x14ac:dyDescent="0.2"/>
    <row r="234" s="332" customFormat="1" x14ac:dyDescent="0.2"/>
    <row r="235" s="332" customFormat="1" x14ac:dyDescent="0.2"/>
    <row r="236" s="332" customFormat="1" x14ac:dyDescent="0.2"/>
    <row r="237" s="332" customFormat="1" x14ac:dyDescent="0.2"/>
    <row r="238" s="332" customFormat="1" x14ac:dyDescent="0.2"/>
    <row r="239" s="332" customFormat="1" x14ac:dyDescent="0.2"/>
    <row r="240" s="332" customFormat="1" x14ac:dyDescent="0.2"/>
    <row r="241" s="332" customFormat="1" x14ac:dyDescent="0.2"/>
    <row r="242" s="332" customFormat="1" x14ac:dyDescent="0.2"/>
    <row r="243" s="332" customFormat="1" x14ac:dyDescent="0.2"/>
    <row r="244" s="332" customFormat="1" x14ac:dyDescent="0.2"/>
    <row r="245" s="332" customFormat="1" x14ac:dyDescent="0.2"/>
    <row r="246" s="332" customFormat="1" x14ac:dyDescent="0.2"/>
    <row r="247" s="332" customFormat="1" x14ac:dyDescent="0.2"/>
    <row r="248" s="332" customFormat="1" x14ac:dyDescent="0.2"/>
    <row r="249" s="332" customFormat="1" x14ac:dyDescent="0.2"/>
    <row r="250" s="332" customFormat="1" x14ac:dyDescent="0.2"/>
    <row r="251" s="332" customFormat="1" x14ac:dyDescent="0.2"/>
    <row r="252" s="332" customFormat="1" x14ac:dyDescent="0.2"/>
    <row r="253" s="332" customFormat="1" x14ac:dyDescent="0.2"/>
    <row r="254" s="332" customFormat="1" x14ac:dyDescent="0.2"/>
    <row r="255" s="332" customFormat="1" x14ac:dyDescent="0.2"/>
    <row r="256" s="332" customFormat="1" x14ac:dyDescent="0.2"/>
    <row r="257" s="332" customFormat="1" x14ac:dyDescent="0.2"/>
    <row r="258" s="332" customFormat="1" x14ac:dyDescent="0.2"/>
    <row r="259" s="332" customFormat="1" x14ac:dyDescent="0.2"/>
    <row r="260" s="332" customFormat="1" x14ac:dyDescent="0.2"/>
    <row r="261" s="332" customFormat="1" x14ac:dyDescent="0.2"/>
    <row r="262" s="332" customFormat="1" x14ac:dyDescent="0.2"/>
    <row r="263" s="332" customFormat="1" x14ac:dyDescent="0.2"/>
  </sheetData>
  <sheetProtection algorithmName="SHA-512" hashValue="ur3cs9S+PG/e6khH4phglkn0WKpvDGZVow+l7t+bn4AF7c9Uk5r94SXVt7Ynk/jDFSsSZ4ca+X6oLOhgLyQIkA==" saltValue="9T3sTvJa05vHrMI4Ljc/PA==" spinCount="100000" sheet="1" formatCells="0" formatColumns="0" formatRows="0"/>
  <mergeCells count="22">
    <mergeCell ref="L6:O6"/>
    <mergeCell ref="F1:H1"/>
    <mergeCell ref="L4:O4"/>
    <mergeCell ref="C1:D1"/>
    <mergeCell ref="L2:O2"/>
    <mergeCell ref="L3:O3"/>
    <mergeCell ref="L5:O5"/>
    <mergeCell ref="G5:G6"/>
    <mergeCell ref="H5:H6"/>
    <mergeCell ref="A29:XFD263"/>
    <mergeCell ref="L10:O10"/>
    <mergeCell ref="L7:O7"/>
    <mergeCell ref="L9:O9"/>
    <mergeCell ref="L13:O13"/>
    <mergeCell ref="L8:O8"/>
    <mergeCell ref="L11:O11"/>
    <mergeCell ref="L12:O12"/>
    <mergeCell ref="B5:B6"/>
    <mergeCell ref="C5:C6"/>
    <mergeCell ref="D5:D6"/>
    <mergeCell ref="E5:E6"/>
    <mergeCell ref="F5:F6"/>
  </mergeCells>
  <pageMargins left="0.35433070866141736" right="0.35433070866141736" top="0.11811023622047245" bottom="7.874015748031496E-2" header="0.31496062992125984" footer="0.31496062992125984"/>
  <pageSetup scale="89" orientation="landscape" verticalDpi="0" r:id="rId1"/>
  <colBreaks count="1" manualBreakCount="1">
    <brk id="8"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L29"/>
  <sheetViews>
    <sheetView zoomScale="90" zoomScaleNormal="90" workbookViewId="0">
      <pane xSplit="4" ySplit="6" topLeftCell="E7" activePane="bottomRight" state="frozen"/>
      <selection pane="topRight" activeCell="E1" sqref="E1"/>
      <selection pane="bottomLeft" activeCell="A7" sqref="A7"/>
      <selection pane="bottomRight" activeCell="A7" sqref="A7:BH7"/>
    </sheetView>
  </sheetViews>
  <sheetFormatPr defaultColWidth="2.28515625" defaultRowHeight="12.75" x14ac:dyDescent="0.2"/>
  <cols>
    <col min="1" max="1" width="3.5703125" customWidth="1"/>
    <col min="2" max="2" width="14.140625" customWidth="1"/>
    <col min="3" max="3" width="5.28515625" customWidth="1"/>
    <col min="4" max="4" width="6.7109375" customWidth="1"/>
    <col min="5" max="5" width="7.140625" customWidth="1"/>
    <col min="6" max="6" width="5.85546875" customWidth="1"/>
    <col min="7" max="28" width="2.140625" customWidth="1"/>
    <col min="29" max="29" width="2.7109375" customWidth="1"/>
    <col min="30" max="33" width="2.140625" customWidth="1"/>
    <col min="34" max="34" width="2.5703125" customWidth="1"/>
    <col min="35" max="37" width="2.140625" customWidth="1"/>
    <col min="38" max="38" width="3.28515625" customWidth="1"/>
    <col min="39" max="39" width="2.7109375" customWidth="1"/>
    <col min="40" max="41" width="2.140625" customWidth="1"/>
    <col min="42" max="42" width="2.7109375" customWidth="1"/>
    <col min="43" max="43" width="2.85546875" customWidth="1"/>
    <col min="44" max="44" width="2.7109375" customWidth="1"/>
    <col min="45" max="47" width="2.140625" customWidth="1"/>
    <col min="48" max="48" width="3" customWidth="1"/>
    <col min="49" max="49" width="3.140625" customWidth="1"/>
    <col min="50" max="51" width="2.140625" customWidth="1"/>
    <col min="52" max="52" width="2.85546875" customWidth="1"/>
    <col min="53" max="54" width="2.140625" customWidth="1"/>
    <col min="55" max="55" width="2.85546875" customWidth="1"/>
    <col min="56" max="58" width="2.140625" customWidth="1"/>
    <col min="59" max="59" width="2.85546875" customWidth="1"/>
    <col min="60" max="61" width="2.140625" customWidth="1"/>
    <col min="63" max="63" width="2" customWidth="1"/>
    <col min="64" max="64" width="5" style="38" customWidth="1"/>
  </cols>
  <sheetData>
    <row r="1" spans="1:64" x14ac:dyDescent="0.2">
      <c r="A1" s="13">
        <v>5.3</v>
      </c>
      <c r="B1" s="14" t="s">
        <v>0</v>
      </c>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6"/>
      <c r="BG1" s="16"/>
      <c r="BH1" s="16"/>
      <c r="BI1" s="16"/>
      <c r="BJ1" s="8"/>
      <c r="BK1" s="8"/>
    </row>
    <row r="2" spans="1:64" x14ac:dyDescent="0.2">
      <c r="A2" s="13"/>
      <c r="B2" s="14"/>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6"/>
      <c r="BG2" s="16"/>
      <c r="BH2" s="16"/>
      <c r="BI2" s="16"/>
      <c r="BJ2" s="8"/>
      <c r="BK2" s="8"/>
    </row>
    <row r="3" spans="1:64" ht="13.5" thickBot="1" x14ac:dyDescent="0.25">
      <c r="A3" s="16"/>
      <c r="B3" s="16"/>
      <c r="C3" s="17"/>
      <c r="D3" s="16"/>
      <c r="E3" s="16"/>
      <c r="F3" s="16"/>
      <c r="G3" s="18"/>
      <c r="H3" s="18"/>
      <c r="I3" s="18"/>
      <c r="J3" s="18"/>
      <c r="K3" s="18"/>
      <c r="L3" s="18"/>
      <c r="M3" s="18"/>
      <c r="N3" s="18"/>
      <c r="O3" s="18"/>
      <c r="P3" s="18"/>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8"/>
      <c r="BK3" s="8"/>
    </row>
    <row r="4" spans="1:64" ht="21" customHeight="1" x14ac:dyDescent="0.2">
      <c r="A4" s="374" t="s">
        <v>50</v>
      </c>
      <c r="B4" s="377" t="s">
        <v>5</v>
      </c>
      <c r="C4" s="377" t="s">
        <v>6</v>
      </c>
      <c r="D4" s="377" t="s">
        <v>7</v>
      </c>
      <c r="E4" s="381" t="s">
        <v>153</v>
      </c>
      <c r="F4" s="381" t="s">
        <v>155</v>
      </c>
      <c r="G4" s="378" t="s">
        <v>20</v>
      </c>
      <c r="H4" s="379"/>
      <c r="I4" s="379"/>
      <c r="J4" s="379"/>
      <c r="K4" s="380"/>
      <c r="L4" s="404" t="s">
        <v>20</v>
      </c>
      <c r="M4" s="405"/>
      <c r="N4" s="405"/>
      <c r="O4" s="405"/>
      <c r="P4" s="431"/>
      <c r="Q4" s="378" t="s">
        <v>20</v>
      </c>
      <c r="R4" s="434"/>
      <c r="S4" s="434"/>
      <c r="T4" s="434"/>
      <c r="U4" s="435"/>
      <c r="V4" s="404" t="s">
        <v>20</v>
      </c>
      <c r="W4" s="436"/>
      <c r="X4" s="436"/>
      <c r="Y4" s="436"/>
      <c r="Z4" s="437"/>
      <c r="AA4" s="378" t="s">
        <v>8</v>
      </c>
      <c r="AB4" s="434"/>
      <c r="AC4" s="434"/>
      <c r="AD4" s="434"/>
      <c r="AE4" s="435"/>
      <c r="AF4" s="404" t="s">
        <v>8</v>
      </c>
      <c r="AG4" s="405"/>
      <c r="AH4" s="405"/>
      <c r="AI4" s="405"/>
      <c r="AJ4" s="405"/>
      <c r="AK4" s="406" t="s">
        <v>8</v>
      </c>
      <c r="AL4" s="407"/>
      <c r="AM4" s="407"/>
      <c r="AN4" s="407"/>
      <c r="AO4" s="408"/>
      <c r="AP4" s="362" t="s">
        <v>8</v>
      </c>
      <c r="AQ4" s="363"/>
      <c r="AR4" s="363"/>
      <c r="AS4" s="363"/>
      <c r="AT4" s="364"/>
      <c r="AU4" s="409" t="s">
        <v>8</v>
      </c>
      <c r="AV4" s="410"/>
      <c r="AW4" s="410"/>
      <c r="AX4" s="410"/>
      <c r="AY4" s="411"/>
      <c r="AZ4" s="362" t="s">
        <v>8</v>
      </c>
      <c r="BA4" s="363"/>
      <c r="BB4" s="363"/>
      <c r="BC4" s="363"/>
      <c r="BD4" s="364"/>
      <c r="BE4" s="379" t="s">
        <v>8</v>
      </c>
      <c r="BF4" s="379"/>
      <c r="BG4" s="379"/>
      <c r="BH4" s="379"/>
      <c r="BI4" s="380"/>
      <c r="BJ4" s="35"/>
      <c r="BK4" s="35"/>
    </row>
    <row r="5" spans="1:64" ht="39" customHeight="1" x14ac:dyDescent="0.2">
      <c r="A5" s="375"/>
      <c r="B5" s="377"/>
      <c r="C5" s="377"/>
      <c r="D5" s="377"/>
      <c r="E5" s="382"/>
      <c r="F5" s="382"/>
      <c r="G5" s="412" t="s">
        <v>109</v>
      </c>
      <c r="H5" s="413"/>
      <c r="I5" s="413"/>
      <c r="J5" s="413"/>
      <c r="K5" s="414"/>
      <c r="L5" s="415" t="s">
        <v>108</v>
      </c>
      <c r="M5" s="416"/>
      <c r="N5" s="416"/>
      <c r="O5" s="416"/>
      <c r="P5" s="417"/>
      <c r="Q5" s="412" t="s">
        <v>21</v>
      </c>
      <c r="R5" s="418"/>
      <c r="S5" s="418"/>
      <c r="T5" s="418"/>
      <c r="U5" s="419"/>
      <c r="V5" s="415" t="s">
        <v>19</v>
      </c>
      <c r="W5" s="420"/>
      <c r="X5" s="420"/>
      <c r="Y5" s="420"/>
      <c r="Z5" s="421"/>
      <c r="AA5" s="412" t="s">
        <v>9</v>
      </c>
      <c r="AB5" s="418"/>
      <c r="AC5" s="418"/>
      <c r="AD5" s="418"/>
      <c r="AE5" s="419"/>
      <c r="AF5" s="415" t="s">
        <v>10</v>
      </c>
      <c r="AG5" s="416"/>
      <c r="AH5" s="416"/>
      <c r="AI5" s="416"/>
      <c r="AJ5" s="416"/>
      <c r="AK5" s="422" t="s">
        <v>195</v>
      </c>
      <c r="AL5" s="423"/>
      <c r="AM5" s="423"/>
      <c r="AN5" s="423"/>
      <c r="AO5" s="424"/>
      <c r="AP5" s="365" t="s">
        <v>197</v>
      </c>
      <c r="AQ5" s="366"/>
      <c r="AR5" s="366"/>
      <c r="AS5" s="366"/>
      <c r="AT5" s="367"/>
      <c r="AU5" s="417" t="s">
        <v>196</v>
      </c>
      <c r="AV5" s="425"/>
      <c r="AW5" s="425"/>
      <c r="AX5" s="425"/>
      <c r="AY5" s="426"/>
      <c r="AZ5" s="365" t="s">
        <v>198</v>
      </c>
      <c r="BA5" s="366"/>
      <c r="BB5" s="366"/>
      <c r="BC5" s="366"/>
      <c r="BD5" s="367"/>
      <c r="BE5" s="413" t="s">
        <v>13</v>
      </c>
      <c r="BF5" s="413"/>
      <c r="BG5" s="413"/>
      <c r="BH5" s="413"/>
      <c r="BI5" s="414"/>
      <c r="BJ5" s="443" t="s">
        <v>107</v>
      </c>
      <c r="BK5" s="444"/>
      <c r="BL5" s="442" t="s">
        <v>85</v>
      </c>
    </row>
    <row r="6" spans="1:64" ht="32.25" customHeight="1" x14ac:dyDescent="0.2">
      <c r="A6" s="376"/>
      <c r="B6" s="377"/>
      <c r="C6" s="377"/>
      <c r="D6" s="377"/>
      <c r="E6" s="383"/>
      <c r="F6" s="383"/>
      <c r="G6" s="57" t="s">
        <v>14</v>
      </c>
      <c r="H6" s="57" t="s">
        <v>15</v>
      </c>
      <c r="I6" s="57" t="s">
        <v>16</v>
      </c>
      <c r="J6" s="57" t="s">
        <v>17</v>
      </c>
      <c r="K6" s="57" t="s">
        <v>18</v>
      </c>
      <c r="L6" s="37" t="s">
        <v>14</v>
      </c>
      <c r="M6" s="37" t="s">
        <v>15</v>
      </c>
      <c r="N6" s="37" t="s">
        <v>16</v>
      </c>
      <c r="O6" s="37" t="s">
        <v>17</v>
      </c>
      <c r="P6" s="37" t="s">
        <v>18</v>
      </c>
      <c r="Q6" s="57" t="s">
        <v>14</v>
      </c>
      <c r="R6" s="57" t="s">
        <v>15</v>
      </c>
      <c r="S6" s="57" t="s">
        <v>16</v>
      </c>
      <c r="T6" s="57" t="s">
        <v>17</v>
      </c>
      <c r="U6" s="57" t="s">
        <v>18</v>
      </c>
      <c r="V6" s="37" t="s">
        <v>14</v>
      </c>
      <c r="W6" s="37" t="s">
        <v>15</v>
      </c>
      <c r="X6" s="37" t="s">
        <v>16</v>
      </c>
      <c r="Y6" s="37" t="s">
        <v>17</v>
      </c>
      <c r="Z6" s="37" t="s">
        <v>18</v>
      </c>
      <c r="AA6" s="57" t="s">
        <v>14</v>
      </c>
      <c r="AB6" s="57" t="s">
        <v>15</v>
      </c>
      <c r="AC6" s="57" t="s">
        <v>16</v>
      </c>
      <c r="AD6" s="57" t="s">
        <v>17</v>
      </c>
      <c r="AE6" s="57" t="s">
        <v>18</v>
      </c>
      <c r="AF6" s="37" t="s">
        <v>14</v>
      </c>
      <c r="AG6" s="37" t="s">
        <v>15</v>
      </c>
      <c r="AH6" s="37" t="s">
        <v>16</v>
      </c>
      <c r="AI6" s="37" t="s">
        <v>17</v>
      </c>
      <c r="AJ6" s="176" t="s">
        <v>18</v>
      </c>
      <c r="AK6" s="167" t="s">
        <v>14</v>
      </c>
      <c r="AL6" s="57" t="s">
        <v>15</v>
      </c>
      <c r="AM6" s="57" t="s">
        <v>16</v>
      </c>
      <c r="AN6" s="57" t="s">
        <v>17</v>
      </c>
      <c r="AO6" s="168" t="s">
        <v>18</v>
      </c>
      <c r="AP6" s="196" t="s">
        <v>14</v>
      </c>
      <c r="AQ6" s="188" t="s">
        <v>15</v>
      </c>
      <c r="AR6" s="188" t="s">
        <v>16</v>
      </c>
      <c r="AS6" s="188" t="s">
        <v>17</v>
      </c>
      <c r="AT6" s="189" t="s">
        <v>18</v>
      </c>
      <c r="AU6" s="163" t="s">
        <v>14</v>
      </c>
      <c r="AV6" s="37" t="s">
        <v>15</v>
      </c>
      <c r="AW6" s="37" t="s">
        <v>16</v>
      </c>
      <c r="AX6" s="37" t="s">
        <v>17</v>
      </c>
      <c r="AY6" s="181" t="s">
        <v>18</v>
      </c>
      <c r="AZ6" s="196" t="s">
        <v>14</v>
      </c>
      <c r="BA6" s="188" t="s">
        <v>15</v>
      </c>
      <c r="BB6" s="188" t="s">
        <v>16</v>
      </c>
      <c r="BC6" s="188" t="s">
        <v>17</v>
      </c>
      <c r="BD6" s="189" t="s">
        <v>18</v>
      </c>
      <c r="BE6" s="186" t="s">
        <v>14</v>
      </c>
      <c r="BF6" s="57" t="s">
        <v>15</v>
      </c>
      <c r="BG6" s="57" t="s">
        <v>16</v>
      </c>
      <c r="BH6" s="57" t="s">
        <v>17</v>
      </c>
      <c r="BI6" s="57" t="s">
        <v>18</v>
      </c>
      <c r="BJ6" s="445"/>
      <c r="BK6" s="446"/>
      <c r="BL6" s="442"/>
    </row>
    <row r="7" spans="1:64" ht="33" customHeight="1" x14ac:dyDescent="0.2">
      <c r="A7" s="36">
        <v>1</v>
      </c>
      <c r="B7" s="92">
        <f>IAN!M3</f>
        <v>0</v>
      </c>
      <c r="C7" s="93">
        <f>IAN!F5</f>
        <v>0</v>
      </c>
      <c r="D7" s="93">
        <f>IAN!M5</f>
        <v>0</v>
      </c>
      <c r="E7" s="94" t="e">
        <f>D7/31/C7</f>
        <v>#DIV/0!</v>
      </c>
      <c r="F7" s="95" t="e">
        <f>(G7+L7+Q7)/D7</f>
        <v>#DIV/0!</v>
      </c>
      <c r="G7" s="96">
        <f>IAN!D13</f>
        <v>0</v>
      </c>
      <c r="H7" s="96">
        <f>IAN!F13</f>
        <v>0</v>
      </c>
      <c r="I7" s="127">
        <f>IAN!M13</f>
        <v>0</v>
      </c>
      <c r="J7" s="96">
        <f>IAN!N13</f>
        <v>0</v>
      </c>
      <c r="K7" s="96">
        <f>IAN!P13</f>
        <v>0</v>
      </c>
      <c r="L7" s="97">
        <f>IAN!D14</f>
        <v>0</v>
      </c>
      <c r="M7" s="130">
        <f>IAN!F14</f>
        <v>0</v>
      </c>
      <c r="N7" s="130">
        <f>IAN!M14</f>
        <v>0</v>
      </c>
      <c r="O7" s="97">
        <f>IAN!N14</f>
        <v>0</v>
      </c>
      <c r="P7" s="97">
        <f>IAN!P14</f>
        <v>0</v>
      </c>
      <c r="Q7" s="98">
        <f>IAN!D15</f>
        <v>0</v>
      </c>
      <c r="R7" s="98">
        <f>IAN!F15</f>
        <v>0</v>
      </c>
      <c r="S7" s="134">
        <f>IAN!M15</f>
        <v>0</v>
      </c>
      <c r="T7" s="98">
        <f>IAN!N15</f>
        <v>0</v>
      </c>
      <c r="U7" s="98">
        <f>IAN!P15</f>
        <v>0</v>
      </c>
      <c r="V7" s="97">
        <f>IAN!D16</f>
        <v>0</v>
      </c>
      <c r="W7" s="97">
        <f>IAN!F16</f>
        <v>0</v>
      </c>
      <c r="X7" s="97">
        <f>IAN!M16</f>
        <v>0</v>
      </c>
      <c r="Y7" s="97">
        <f>IAN!N16</f>
        <v>0</v>
      </c>
      <c r="Z7" s="97">
        <f>IAN!P16</f>
        <v>0</v>
      </c>
      <c r="AA7" s="98">
        <f>IAN!D17</f>
        <v>0</v>
      </c>
      <c r="AB7" s="98">
        <f>IAN!F17</f>
        <v>0</v>
      </c>
      <c r="AC7" s="134">
        <f>IAN!M17</f>
        <v>0</v>
      </c>
      <c r="AD7" s="98">
        <f>IAN!N17</f>
        <v>0</v>
      </c>
      <c r="AE7" s="98">
        <f>IAN!P17</f>
        <v>0</v>
      </c>
      <c r="AF7" s="97">
        <f>IAN!D18</f>
        <v>0</v>
      </c>
      <c r="AG7" s="97">
        <f>IAN!F18</f>
        <v>0</v>
      </c>
      <c r="AH7" s="130">
        <f>IAN!M18</f>
        <v>0</v>
      </c>
      <c r="AI7" s="97">
        <f>IAN!N18</f>
        <v>0</v>
      </c>
      <c r="AJ7" s="177">
        <f>IAN!P18</f>
        <v>0</v>
      </c>
      <c r="AK7" s="169">
        <f>IAN!D19</f>
        <v>0</v>
      </c>
      <c r="AL7" s="133">
        <f>IAN!F19</f>
        <v>0</v>
      </c>
      <c r="AM7" s="133">
        <f>IAN!M19</f>
        <v>0</v>
      </c>
      <c r="AN7" s="98">
        <f>IAN!N19</f>
        <v>0</v>
      </c>
      <c r="AO7" s="170">
        <f>IAN!P19</f>
        <v>0</v>
      </c>
      <c r="AP7" s="197">
        <f>IAN!D20</f>
        <v>0</v>
      </c>
      <c r="AQ7" s="194">
        <f>IAN!F20</f>
        <v>0</v>
      </c>
      <c r="AR7" s="194">
        <f>IAN!M20</f>
        <v>0</v>
      </c>
      <c r="AS7" s="190">
        <f>IAN!N20</f>
        <v>0</v>
      </c>
      <c r="AT7" s="191">
        <f>IAN!P20</f>
        <v>0</v>
      </c>
      <c r="AU7" s="164">
        <f>IAN!D21</f>
        <v>0</v>
      </c>
      <c r="AV7" s="128">
        <f>IAN!F21</f>
        <v>0</v>
      </c>
      <c r="AW7" s="128">
        <f>IAN!M21</f>
        <v>0</v>
      </c>
      <c r="AX7" s="97">
        <f>IAN!N21</f>
        <v>0</v>
      </c>
      <c r="AY7" s="182">
        <f>IAN!P21</f>
        <v>0</v>
      </c>
      <c r="AZ7" s="197">
        <f>IAN!D22</f>
        <v>0</v>
      </c>
      <c r="BA7" s="198">
        <f>IAN!F22</f>
        <v>0</v>
      </c>
      <c r="BB7" s="198">
        <f>IAN!M22</f>
        <v>0</v>
      </c>
      <c r="BC7" s="190">
        <f>IAN!N22</f>
        <v>0</v>
      </c>
      <c r="BD7" s="191">
        <f>IAN!P22</f>
        <v>0</v>
      </c>
      <c r="BE7" s="187">
        <f>IAN!D23</f>
        <v>0</v>
      </c>
      <c r="BF7" s="98">
        <f>IAN!F23</f>
        <v>0</v>
      </c>
      <c r="BG7" s="132">
        <f>IAN!M23</f>
        <v>0</v>
      </c>
      <c r="BH7" s="132">
        <f>IAN!N23</f>
        <v>0</v>
      </c>
      <c r="BI7" s="98">
        <f>IAN!P23</f>
        <v>0</v>
      </c>
      <c r="BJ7" s="447">
        <f>IAN!M6</f>
        <v>0</v>
      </c>
      <c r="BK7" s="448"/>
      <c r="BL7" s="99" t="str">
        <f>IAN!R29</f>
        <v>B</v>
      </c>
    </row>
    <row r="8" spans="1:64" ht="23.25" customHeight="1" x14ac:dyDescent="0.2">
      <c r="A8" s="36">
        <v>2</v>
      </c>
      <c r="B8" s="92">
        <f>FEB!M3</f>
        <v>0</v>
      </c>
      <c r="C8" s="93">
        <f>FEB!F5</f>
        <v>0</v>
      </c>
      <c r="D8" s="93">
        <f>FEB!M5</f>
        <v>0</v>
      </c>
      <c r="E8" s="94" t="e">
        <f>D8/28/C8</f>
        <v>#DIV/0!</v>
      </c>
      <c r="F8" s="95" t="e">
        <f t="shared" ref="F8:F18" si="0">(G8+L8+Q8)/D8</f>
        <v>#DIV/0!</v>
      </c>
      <c r="G8" s="96">
        <f>FEB!D13</f>
        <v>0</v>
      </c>
      <c r="H8" s="96">
        <f>FEB!F13</f>
        <v>0</v>
      </c>
      <c r="I8" s="127">
        <f>FEB!M13</f>
        <v>0</v>
      </c>
      <c r="J8" s="96">
        <f>FEB!N13</f>
        <v>0</v>
      </c>
      <c r="K8" s="96">
        <f>FEB!P13</f>
        <v>0</v>
      </c>
      <c r="L8" s="100">
        <f>FEB!D14</f>
        <v>0</v>
      </c>
      <c r="M8" s="131">
        <f>FEB!F14</f>
        <v>0</v>
      </c>
      <c r="N8" s="131">
        <f>FEB!M14</f>
        <v>0</v>
      </c>
      <c r="O8" s="100">
        <f>FEB!N14</f>
        <v>0</v>
      </c>
      <c r="P8" s="100">
        <f>FEB!P14</f>
        <v>0</v>
      </c>
      <c r="Q8" s="96">
        <f>FEB!D15</f>
        <v>0</v>
      </c>
      <c r="R8" s="96">
        <f>FEB!F15</f>
        <v>0</v>
      </c>
      <c r="S8" s="127">
        <f>FEB!M15</f>
        <v>0</v>
      </c>
      <c r="T8" s="96">
        <f>FEB!N15</f>
        <v>0</v>
      </c>
      <c r="U8" s="96">
        <f>FEB!P15</f>
        <v>0</v>
      </c>
      <c r="V8" s="100">
        <f>FEB!D16</f>
        <v>0</v>
      </c>
      <c r="W8" s="100">
        <f>FEB!F16</f>
        <v>0</v>
      </c>
      <c r="X8" s="100">
        <f>FEB!M16</f>
        <v>0</v>
      </c>
      <c r="Y8" s="100">
        <f>FEB!N16</f>
        <v>0</v>
      </c>
      <c r="Z8" s="100">
        <f>FEB!P16</f>
        <v>0</v>
      </c>
      <c r="AA8" s="96">
        <f>FEB!D17</f>
        <v>0</v>
      </c>
      <c r="AB8" s="96">
        <f>FEB!F17</f>
        <v>0</v>
      </c>
      <c r="AC8" s="127">
        <f>FEB!M17</f>
        <v>0</v>
      </c>
      <c r="AD8" s="96">
        <f>FEB!N17</f>
        <v>0</v>
      </c>
      <c r="AE8" s="96">
        <f>FEB!P17</f>
        <v>0</v>
      </c>
      <c r="AF8" s="100">
        <f>FEB!D18</f>
        <v>0</v>
      </c>
      <c r="AG8" s="100">
        <f>FEB!F18</f>
        <v>0</v>
      </c>
      <c r="AH8" s="131">
        <f>FEB!M18</f>
        <v>0</v>
      </c>
      <c r="AI8" s="100">
        <f>FEB!N18</f>
        <v>0</v>
      </c>
      <c r="AJ8" s="178">
        <f>FEB!P18</f>
        <v>0</v>
      </c>
      <c r="AK8" s="171">
        <f>FEB!D19</f>
        <v>0</v>
      </c>
      <c r="AL8" s="126">
        <f>FEB!F19</f>
        <v>0</v>
      </c>
      <c r="AM8" s="126">
        <f>FEB!M19</f>
        <v>0</v>
      </c>
      <c r="AN8" s="96">
        <f>FEB!N19</f>
        <v>0</v>
      </c>
      <c r="AO8" s="172">
        <f>FEB!P19</f>
        <v>0</v>
      </c>
      <c r="AP8" s="199">
        <f>FEB!D20</f>
        <v>0</v>
      </c>
      <c r="AQ8" s="200">
        <f>FEB!F20</f>
        <v>0</v>
      </c>
      <c r="AR8" s="200">
        <f>FEB!M20</f>
        <v>0</v>
      </c>
      <c r="AS8" s="201">
        <f>FEB!N20</f>
        <v>0</v>
      </c>
      <c r="AT8" s="192">
        <f>FEB!P20</f>
        <v>0</v>
      </c>
      <c r="AU8" s="165">
        <f>FEB!D21</f>
        <v>0</v>
      </c>
      <c r="AV8" s="129">
        <f>FEB!F21</f>
        <v>0</v>
      </c>
      <c r="AW8" s="129">
        <f>FEB!M21</f>
        <v>0</v>
      </c>
      <c r="AX8" s="100">
        <f>FEB!N21</f>
        <v>0</v>
      </c>
      <c r="AY8" s="183">
        <f>FEB!P21</f>
        <v>0</v>
      </c>
      <c r="AZ8" s="199">
        <f>FEB!D22</f>
        <v>0</v>
      </c>
      <c r="BA8" s="200">
        <f>FEB!F22</f>
        <v>0</v>
      </c>
      <c r="BB8" s="200">
        <f>FEB!M22</f>
        <v>0</v>
      </c>
      <c r="BC8" s="201">
        <f>FEB!N22</f>
        <v>0</v>
      </c>
      <c r="BD8" s="192">
        <f>FEB!P22</f>
        <v>0</v>
      </c>
      <c r="BE8" s="206">
        <f>FEB!D23</f>
        <v>0</v>
      </c>
      <c r="BF8" s="96">
        <f>FEB!F23</f>
        <v>0</v>
      </c>
      <c r="BG8" s="125">
        <f>FEB!M23</f>
        <v>0</v>
      </c>
      <c r="BH8" s="125">
        <f>FEB!N23</f>
        <v>0</v>
      </c>
      <c r="BI8" s="96">
        <f>FEB!P23</f>
        <v>0</v>
      </c>
      <c r="BJ8" s="447">
        <f>FEB!M6</f>
        <v>0</v>
      </c>
      <c r="BK8" s="448"/>
      <c r="BL8" s="99" t="str">
        <f>FEB!R29</f>
        <v>B</v>
      </c>
    </row>
    <row r="9" spans="1:64" ht="22.5" customHeight="1" x14ac:dyDescent="0.2">
      <c r="A9" s="36">
        <v>3</v>
      </c>
      <c r="B9" s="92">
        <f>MAR!M3</f>
        <v>0</v>
      </c>
      <c r="C9" s="93">
        <f>MAR!F5</f>
        <v>0</v>
      </c>
      <c r="D9" s="93">
        <f>MAR!M5</f>
        <v>0</v>
      </c>
      <c r="E9" s="94" t="e">
        <f>D9/31/C9</f>
        <v>#DIV/0!</v>
      </c>
      <c r="F9" s="95" t="e">
        <f t="shared" si="0"/>
        <v>#DIV/0!</v>
      </c>
      <c r="G9" s="96">
        <f>MAR!D13</f>
        <v>0</v>
      </c>
      <c r="H9" s="96">
        <f>MAR!F13</f>
        <v>0</v>
      </c>
      <c r="I9" s="127">
        <f>MAR!M13</f>
        <v>0</v>
      </c>
      <c r="J9" s="96">
        <f>MAR!N13</f>
        <v>0</v>
      </c>
      <c r="K9" s="96">
        <f>MAR!P13</f>
        <v>0</v>
      </c>
      <c r="L9" s="97">
        <f>MAR!D14</f>
        <v>0</v>
      </c>
      <c r="M9" s="130">
        <f>MAR!F14</f>
        <v>0</v>
      </c>
      <c r="N9" s="130">
        <f>MAR!M14</f>
        <v>0</v>
      </c>
      <c r="O9" s="97">
        <f>MAR!N14</f>
        <v>0</v>
      </c>
      <c r="P9" s="97">
        <f>MAR!P14</f>
        <v>0</v>
      </c>
      <c r="Q9" s="98">
        <f>MAR!D15</f>
        <v>0</v>
      </c>
      <c r="R9" s="98">
        <f>MAR!F15</f>
        <v>0</v>
      </c>
      <c r="S9" s="134">
        <f>MAR!M15</f>
        <v>0</v>
      </c>
      <c r="T9" s="98">
        <f>MAR!N15</f>
        <v>0</v>
      </c>
      <c r="U9" s="98">
        <f>MAR!P15</f>
        <v>0</v>
      </c>
      <c r="V9" s="97">
        <f>MAR!D16</f>
        <v>0</v>
      </c>
      <c r="W9" s="97">
        <f>MAR!F16</f>
        <v>0</v>
      </c>
      <c r="X9" s="97">
        <f>MAR!M16</f>
        <v>0</v>
      </c>
      <c r="Y9" s="97">
        <f>MAR!N16</f>
        <v>0</v>
      </c>
      <c r="Z9" s="97">
        <f>MAR!P16</f>
        <v>0</v>
      </c>
      <c r="AA9" s="98">
        <f>MAR!D17</f>
        <v>0</v>
      </c>
      <c r="AB9" s="98">
        <f>MAR!F17</f>
        <v>0</v>
      </c>
      <c r="AC9" s="134">
        <f>MAR!M17</f>
        <v>0</v>
      </c>
      <c r="AD9" s="98">
        <f>MAR!N17</f>
        <v>0</v>
      </c>
      <c r="AE9" s="98">
        <f>MAR!P17</f>
        <v>0</v>
      </c>
      <c r="AF9" s="97">
        <f>MAR!D18</f>
        <v>0</v>
      </c>
      <c r="AG9" s="97">
        <f>MAR!F18</f>
        <v>0</v>
      </c>
      <c r="AH9" s="130">
        <f>MAR!M18</f>
        <v>0</v>
      </c>
      <c r="AI9" s="97">
        <f>MAR!N18</f>
        <v>0</v>
      </c>
      <c r="AJ9" s="177">
        <f>MAR!P18</f>
        <v>0</v>
      </c>
      <c r="AK9" s="169">
        <f>MAR!D19</f>
        <v>0</v>
      </c>
      <c r="AL9" s="133">
        <f>MAR!F19</f>
        <v>0</v>
      </c>
      <c r="AM9" s="133">
        <f>MAR!M19</f>
        <v>0</v>
      </c>
      <c r="AN9" s="98">
        <f>MAR!N19</f>
        <v>0</v>
      </c>
      <c r="AO9" s="170">
        <f>MAR!P19</f>
        <v>0</v>
      </c>
      <c r="AP9" s="197">
        <f>MAR!D20</f>
        <v>0</v>
      </c>
      <c r="AQ9" s="198">
        <f>MAR!F20</f>
        <v>0</v>
      </c>
      <c r="AR9" s="198">
        <f>MAR!M20</f>
        <v>0</v>
      </c>
      <c r="AS9" s="190">
        <f>MAR!N20</f>
        <v>0</v>
      </c>
      <c r="AT9" s="191">
        <f>MAR!P20</f>
        <v>0</v>
      </c>
      <c r="AU9" s="164">
        <f>MAR!D21</f>
        <v>0</v>
      </c>
      <c r="AV9" s="128">
        <f>MAR!F21</f>
        <v>0</v>
      </c>
      <c r="AW9" s="128">
        <f>MAR!M21</f>
        <v>0</v>
      </c>
      <c r="AX9" s="97">
        <f>MAR!N21</f>
        <v>0</v>
      </c>
      <c r="AY9" s="182">
        <f>MAR!P21</f>
        <v>0</v>
      </c>
      <c r="AZ9" s="197">
        <f>MAR!D22</f>
        <v>0</v>
      </c>
      <c r="BA9" s="198">
        <f>MAR!F22</f>
        <v>0</v>
      </c>
      <c r="BB9" s="198">
        <f>MAR!M22</f>
        <v>0</v>
      </c>
      <c r="BC9" s="190">
        <f>MAR!N22</f>
        <v>0</v>
      </c>
      <c r="BD9" s="191">
        <f>MAR!P22</f>
        <v>0</v>
      </c>
      <c r="BE9" s="187">
        <f>MAR!D23</f>
        <v>0</v>
      </c>
      <c r="BF9" s="98">
        <f>MAR!F23</f>
        <v>0</v>
      </c>
      <c r="BG9" s="132">
        <f>MAR!M23</f>
        <v>0</v>
      </c>
      <c r="BH9" s="132">
        <f>MAR!N23</f>
        <v>0</v>
      </c>
      <c r="BI9" s="98">
        <f>MAR!P23</f>
        <v>0</v>
      </c>
      <c r="BJ9" s="447">
        <f>MAR!M6</f>
        <v>0</v>
      </c>
      <c r="BK9" s="448"/>
      <c r="BL9" s="99" t="str">
        <f>MAR!R29</f>
        <v>B</v>
      </c>
    </row>
    <row r="10" spans="1:64" ht="22.5" customHeight="1" x14ac:dyDescent="0.2">
      <c r="A10" s="36">
        <v>4</v>
      </c>
      <c r="B10" s="92">
        <f>APR!M3</f>
        <v>0</v>
      </c>
      <c r="C10" s="93">
        <f>APR!F5</f>
        <v>0</v>
      </c>
      <c r="D10" s="93">
        <f>APR!M5</f>
        <v>0</v>
      </c>
      <c r="E10" s="94" t="e">
        <f>D10/30/C10</f>
        <v>#DIV/0!</v>
      </c>
      <c r="F10" s="95" t="e">
        <f t="shared" si="0"/>
        <v>#DIV/0!</v>
      </c>
      <c r="G10" s="96">
        <f>APR!D13</f>
        <v>0</v>
      </c>
      <c r="H10" s="96">
        <f>APR!F13</f>
        <v>0</v>
      </c>
      <c r="I10" s="127">
        <f>APR!M13</f>
        <v>0</v>
      </c>
      <c r="J10" s="96">
        <f>APR!N13</f>
        <v>0</v>
      </c>
      <c r="K10" s="96">
        <f>APR!P13</f>
        <v>0</v>
      </c>
      <c r="L10" s="97">
        <f>APR!D14</f>
        <v>0</v>
      </c>
      <c r="M10" s="130">
        <f>APR!F14</f>
        <v>0</v>
      </c>
      <c r="N10" s="130">
        <f>APR!M14</f>
        <v>0</v>
      </c>
      <c r="O10" s="97">
        <f>APR!N14</f>
        <v>0</v>
      </c>
      <c r="P10" s="97">
        <f>APR!P14</f>
        <v>0</v>
      </c>
      <c r="Q10" s="98">
        <f>APR!D15</f>
        <v>0</v>
      </c>
      <c r="R10" s="98">
        <f>APR!F15</f>
        <v>0</v>
      </c>
      <c r="S10" s="134">
        <f>APR!M15</f>
        <v>0</v>
      </c>
      <c r="T10" s="98">
        <f>APR!N15</f>
        <v>0</v>
      </c>
      <c r="U10" s="98">
        <f>APR!P15</f>
        <v>0</v>
      </c>
      <c r="V10" s="97">
        <f>APR!D16</f>
        <v>0</v>
      </c>
      <c r="W10" s="97">
        <f>APR!F16</f>
        <v>0</v>
      </c>
      <c r="X10" s="97">
        <f>APR!M16</f>
        <v>0</v>
      </c>
      <c r="Y10" s="97">
        <f>APR!N16</f>
        <v>0</v>
      </c>
      <c r="Z10" s="97">
        <f>APR!P16</f>
        <v>0</v>
      </c>
      <c r="AA10" s="98">
        <f>APR!D17</f>
        <v>0</v>
      </c>
      <c r="AB10" s="98">
        <f>APR!F17</f>
        <v>0</v>
      </c>
      <c r="AC10" s="134">
        <f>APR!M17</f>
        <v>0</v>
      </c>
      <c r="AD10" s="98">
        <f>APR!N17</f>
        <v>0</v>
      </c>
      <c r="AE10" s="98">
        <f>APR!P17</f>
        <v>0</v>
      </c>
      <c r="AF10" s="97">
        <f>APR!D18</f>
        <v>0</v>
      </c>
      <c r="AG10" s="97">
        <f>APR!F18</f>
        <v>0</v>
      </c>
      <c r="AH10" s="130">
        <f>APR!M18</f>
        <v>0</v>
      </c>
      <c r="AI10" s="97">
        <f>APR!N18</f>
        <v>0</v>
      </c>
      <c r="AJ10" s="177">
        <f>APR!P18</f>
        <v>0</v>
      </c>
      <c r="AK10" s="169">
        <f>APR!D19</f>
        <v>0</v>
      </c>
      <c r="AL10" s="133">
        <f>APR!F19</f>
        <v>0</v>
      </c>
      <c r="AM10" s="133">
        <f>APR!M19</f>
        <v>0</v>
      </c>
      <c r="AN10" s="98">
        <f>APR!N19</f>
        <v>0</v>
      </c>
      <c r="AO10" s="170">
        <f>APR!P19</f>
        <v>0</v>
      </c>
      <c r="AP10" s="197">
        <f>APR!D20</f>
        <v>0</v>
      </c>
      <c r="AQ10" s="198">
        <f>APR!F20</f>
        <v>0</v>
      </c>
      <c r="AR10" s="198">
        <f>APR!M20</f>
        <v>0</v>
      </c>
      <c r="AS10" s="190">
        <f>APR!N20</f>
        <v>0</v>
      </c>
      <c r="AT10" s="191">
        <f>APR!P20</f>
        <v>0</v>
      </c>
      <c r="AU10" s="164">
        <f>APR!D21</f>
        <v>0</v>
      </c>
      <c r="AV10" s="128">
        <f>APR!F21</f>
        <v>0</v>
      </c>
      <c r="AW10" s="128">
        <f>APR!M21</f>
        <v>0</v>
      </c>
      <c r="AX10" s="97">
        <f>APR!N21</f>
        <v>0</v>
      </c>
      <c r="AY10" s="182">
        <f>APR!P21</f>
        <v>0</v>
      </c>
      <c r="AZ10" s="197">
        <f>APR!D22</f>
        <v>0</v>
      </c>
      <c r="BA10" s="198">
        <f>APR!F22</f>
        <v>0</v>
      </c>
      <c r="BB10" s="198">
        <f>APR!M22</f>
        <v>0</v>
      </c>
      <c r="BC10" s="190">
        <f>APR!N22</f>
        <v>0</v>
      </c>
      <c r="BD10" s="191">
        <f>APR!P22</f>
        <v>0</v>
      </c>
      <c r="BE10" s="187">
        <f>APR!D23</f>
        <v>0</v>
      </c>
      <c r="BF10" s="98">
        <f>APR!F23</f>
        <v>0</v>
      </c>
      <c r="BG10" s="132">
        <f>APR!M23</f>
        <v>0</v>
      </c>
      <c r="BH10" s="132">
        <f>APR!N23</f>
        <v>0</v>
      </c>
      <c r="BI10" s="98">
        <f>APR!P23</f>
        <v>0</v>
      </c>
      <c r="BJ10" s="432">
        <f>APR!M6</f>
        <v>0</v>
      </c>
      <c r="BK10" s="433"/>
      <c r="BL10" s="99" t="str">
        <f>APR!R29</f>
        <v>B</v>
      </c>
    </row>
    <row r="11" spans="1:64" ht="24" customHeight="1" x14ac:dyDescent="0.2">
      <c r="A11" s="36">
        <v>5</v>
      </c>
      <c r="B11" s="92">
        <f>MAI!M3</f>
        <v>0</v>
      </c>
      <c r="C11" s="93">
        <f>MAI!F5</f>
        <v>0</v>
      </c>
      <c r="D11" s="93">
        <f>MAI!M5</f>
        <v>0</v>
      </c>
      <c r="E11" s="94" t="e">
        <f>D11/31/C11</f>
        <v>#DIV/0!</v>
      </c>
      <c r="F11" s="95" t="e">
        <f t="shared" si="0"/>
        <v>#DIV/0!</v>
      </c>
      <c r="G11" s="96">
        <f>MAI!D13</f>
        <v>0</v>
      </c>
      <c r="H11" s="96">
        <f>MAI!F13</f>
        <v>0</v>
      </c>
      <c r="I11" s="127">
        <f>MAI!M13</f>
        <v>0</v>
      </c>
      <c r="J11" s="96">
        <f>MAI!N13</f>
        <v>0</v>
      </c>
      <c r="K11" s="96">
        <f>MAI!P13</f>
        <v>0</v>
      </c>
      <c r="L11" s="97">
        <f>MAI!D14</f>
        <v>0</v>
      </c>
      <c r="M11" s="130">
        <f>MAI!F14</f>
        <v>0</v>
      </c>
      <c r="N11" s="130">
        <f>MAI!M14</f>
        <v>0</v>
      </c>
      <c r="O11" s="97">
        <f>MAI!N14</f>
        <v>0</v>
      </c>
      <c r="P11" s="97">
        <f>MAI!P14</f>
        <v>0</v>
      </c>
      <c r="Q11" s="98">
        <f>MAI!D15</f>
        <v>0</v>
      </c>
      <c r="R11" s="98">
        <f>MAI!F15</f>
        <v>0</v>
      </c>
      <c r="S11" s="134">
        <f>MAI!M15</f>
        <v>0</v>
      </c>
      <c r="T11" s="98">
        <f>MAI!N15</f>
        <v>0</v>
      </c>
      <c r="U11" s="98">
        <f>MAI!P15</f>
        <v>0</v>
      </c>
      <c r="V11" s="97">
        <f>MAI!D16</f>
        <v>0</v>
      </c>
      <c r="W11" s="97">
        <f>MAI!F16</f>
        <v>0</v>
      </c>
      <c r="X11" s="97">
        <f>MAI!M16</f>
        <v>0</v>
      </c>
      <c r="Y11" s="97">
        <f>MAI!N16</f>
        <v>0</v>
      </c>
      <c r="Z11" s="97">
        <f>MAI!P16</f>
        <v>0</v>
      </c>
      <c r="AA11" s="98">
        <f>MAI!D17</f>
        <v>0</v>
      </c>
      <c r="AB11" s="98">
        <f>MAI!F17</f>
        <v>0</v>
      </c>
      <c r="AC11" s="134">
        <f>MAI!M17</f>
        <v>0</v>
      </c>
      <c r="AD11" s="98">
        <f>MAI!N17</f>
        <v>0</v>
      </c>
      <c r="AE11" s="98">
        <f>MAI!P17</f>
        <v>0</v>
      </c>
      <c r="AF11" s="97">
        <f>MAI!D18</f>
        <v>0</v>
      </c>
      <c r="AG11" s="97">
        <f>MAI!F18</f>
        <v>0</v>
      </c>
      <c r="AH11" s="130">
        <f>MAI!M18</f>
        <v>0</v>
      </c>
      <c r="AI11" s="97">
        <f>MAI!N18</f>
        <v>0</v>
      </c>
      <c r="AJ11" s="177">
        <f>MAI!P18</f>
        <v>0</v>
      </c>
      <c r="AK11" s="169">
        <f>MAI!D19</f>
        <v>0</v>
      </c>
      <c r="AL11" s="133">
        <f>MAI!F19</f>
        <v>0</v>
      </c>
      <c r="AM11" s="133">
        <f>MAI!M19</f>
        <v>0</v>
      </c>
      <c r="AN11" s="98">
        <f>MAI!N19</f>
        <v>0</v>
      </c>
      <c r="AO11" s="170">
        <f>MAI!P19</f>
        <v>0</v>
      </c>
      <c r="AP11" s="197">
        <f>MAI!D20</f>
        <v>0</v>
      </c>
      <c r="AQ11" s="198">
        <f>MAI!F20</f>
        <v>0</v>
      </c>
      <c r="AR11" s="198">
        <f>MAI!M20</f>
        <v>0</v>
      </c>
      <c r="AS11" s="190">
        <f>MAI!N20</f>
        <v>0</v>
      </c>
      <c r="AT11" s="191">
        <f>MAI!P20</f>
        <v>0</v>
      </c>
      <c r="AU11" s="164">
        <f>MAI!D21</f>
        <v>0</v>
      </c>
      <c r="AV11" s="128">
        <f>MAI!F21</f>
        <v>0</v>
      </c>
      <c r="AW11" s="128">
        <f>MAI!M21</f>
        <v>0</v>
      </c>
      <c r="AX11" s="97">
        <f>MAI!N21</f>
        <v>0</v>
      </c>
      <c r="AY11" s="182">
        <f>MAI!P21</f>
        <v>0</v>
      </c>
      <c r="AZ11" s="197">
        <f>MAI!D22</f>
        <v>0</v>
      </c>
      <c r="BA11" s="198">
        <f>MAI!F22</f>
        <v>0</v>
      </c>
      <c r="BB11" s="198">
        <f>MAI!M22</f>
        <v>0</v>
      </c>
      <c r="BC11" s="190">
        <f>MAI!N22</f>
        <v>0</v>
      </c>
      <c r="BD11" s="191">
        <f>MAI!P22</f>
        <v>0</v>
      </c>
      <c r="BE11" s="187">
        <f>MAI!D23</f>
        <v>0</v>
      </c>
      <c r="BF11" s="98">
        <f>MAI!F23</f>
        <v>0</v>
      </c>
      <c r="BG11" s="132">
        <f>MAI!M23</f>
        <v>0</v>
      </c>
      <c r="BH11" s="132">
        <f>MAI!N23</f>
        <v>0</v>
      </c>
      <c r="BI11" s="98">
        <f>MAI!P23</f>
        <v>0</v>
      </c>
      <c r="BJ11" s="432">
        <f>MAI!M6</f>
        <v>0</v>
      </c>
      <c r="BK11" s="433"/>
      <c r="BL11" s="99" t="str">
        <f>MAI!R29</f>
        <v>B</v>
      </c>
    </row>
    <row r="12" spans="1:64" ht="22.5" customHeight="1" x14ac:dyDescent="0.2">
      <c r="A12" s="36">
        <v>6</v>
      </c>
      <c r="B12" s="92">
        <f>IUN!M3</f>
        <v>0</v>
      </c>
      <c r="C12" s="93">
        <f>IUN!F5</f>
        <v>0</v>
      </c>
      <c r="D12" s="93">
        <f>IUN!M5</f>
        <v>0</v>
      </c>
      <c r="E12" s="94" t="e">
        <f>D12/30/C12</f>
        <v>#DIV/0!</v>
      </c>
      <c r="F12" s="95" t="e">
        <f t="shared" si="0"/>
        <v>#DIV/0!</v>
      </c>
      <c r="G12" s="96">
        <f>IUN!D13</f>
        <v>0</v>
      </c>
      <c r="H12" s="96">
        <f>IUN!F13</f>
        <v>0</v>
      </c>
      <c r="I12" s="127">
        <f>IUN!M13</f>
        <v>0</v>
      </c>
      <c r="J12" s="96">
        <f>IUN!N13</f>
        <v>0</v>
      </c>
      <c r="K12" s="96">
        <f>IUN!P13</f>
        <v>0</v>
      </c>
      <c r="L12" s="97">
        <f>IUN!D14</f>
        <v>0</v>
      </c>
      <c r="M12" s="130">
        <f>IUN!F14</f>
        <v>0</v>
      </c>
      <c r="N12" s="130">
        <f>IUN!M14</f>
        <v>0</v>
      </c>
      <c r="O12" s="97">
        <f>IUN!N14</f>
        <v>0</v>
      </c>
      <c r="P12" s="97">
        <f>IUN!P14</f>
        <v>0</v>
      </c>
      <c r="Q12" s="98">
        <f>IUN!D15</f>
        <v>0</v>
      </c>
      <c r="R12" s="98">
        <f>IUN!F15</f>
        <v>0</v>
      </c>
      <c r="S12" s="134">
        <f>IUN!M15</f>
        <v>0</v>
      </c>
      <c r="T12" s="98">
        <f>IUN!N15</f>
        <v>0</v>
      </c>
      <c r="U12" s="98">
        <f>IUN!P15</f>
        <v>0</v>
      </c>
      <c r="V12" s="97">
        <f>IUN!D16</f>
        <v>0</v>
      </c>
      <c r="W12" s="97">
        <f>IUN!F16</f>
        <v>0</v>
      </c>
      <c r="X12" s="97">
        <f>IUN!M16</f>
        <v>0</v>
      </c>
      <c r="Y12" s="97">
        <f>IUN!N16</f>
        <v>0</v>
      </c>
      <c r="Z12" s="97">
        <f>IUN!P16</f>
        <v>0</v>
      </c>
      <c r="AA12" s="98">
        <f>IUN!D17</f>
        <v>0</v>
      </c>
      <c r="AB12" s="98">
        <f>IUN!F17</f>
        <v>0</v>
      </c>
      <c r="AC12" s="134">
        <f>IUN!M17</f>
        <v>0</v>
      </c>
      <c r="AD12" s="98">
        <f>IUN!N17</f>
        <v>0</v>
      </c>
      <c r="AE12" s="98">
        <f>IUN!P17</f>
        <v>0</v>
      </c>
      <c r="AF12" s="97">
        <f>IUN!D18</f>
        <v>0</v>
      </c>
      <c r="AG12" s="97">
        <f>IUN!F18</f>
        <v>0</v>
      </c>
      <c r="AH12" s="130">
        <f>IUN!M18</f>
        <v>0</v>
      </c>
      <c r="AI12" s="97">
        <f>IUN!N18</f>
        <v>0</v>
      </c>
      <c r="AJ12" s="177">
        <f>IUN!P18</f>
        <v>0</v>
      </c>
      <c r="AK12" s="169">
        <f>IUN!D19</f>
        <v>0</v>
      </c>
      <c r="AL12" s="133">
        <f>IUN!F19</f>
        <v>0</v>
      </c>
      <c r="AM12" s="133">
        <f>IUN!M19</f>
        <v>0</v>
      </c>
      <c r="AN12" s="98">
        <f>IUN!N19</f>
        <v>0</v>
      </c>
      <c r="AO12" s="170">
        <f>IUN!P19</f>
        <v>0</v>
      </c>
      <c r="AP12" s="197">
        <f>IUN!D20</f>
        <v>0</v>
      </c>
      <c r="AQ12" s="198">
        <f>IUN!F20</f>
        <v>0</v>
      </c>
      <c r="AR12" s="198">
        <f>IUN!M20</f>
        <v>0</v>
      </c>
      <c r="AS12" s="190">
        <f>IUN!N20</f>
        <v>0</v>
      </c>
      <c r="AT12" s="191">
        <f>IUN!P20</f>
        <v>0</v>
      </c>
      <c r="AU12" s="164">
        <f>IUN!D21</f>
        <v>0</v>
      </c>
      <c r="AV12" s="128">
        <f>IUN!F21</f>
        <v>0</v>
      </c>
      <c r="AW12" s="128">
        <f>IUN!M21</f>
        <v>0</v>
      </c>
      <c r="AX12" s="97">
        <f>IUN!N21</f>
        <v>0</v>
      </c>
      <c r="AY12" s="182">
        <f>IUN!P21</f>
        <v>0</v>
      </c>
      <c r="AZ12" s="197">
        <f>IUN!D22</f>
        <v>0</v>
      </c>
      <c r="BA12" s="198">
        <f>IUN!F22</f>
        <v>0</v>
      </c>
      <c r="BB12" s="198">
        <f>IUN!M22</f>
        <v>0</v>
      </c>
      <c r="BC12" s="190">
        <f>IUN!N22</f>
        <v>0</v>
      </c>
      <c r="BD12" s="191">
        <f>IUN!P22</f>
        <v>0</v>
      </c>
      <c r="BE12" s="187">
        <f>IUN!D23</f>
        <v>0</v>
      </c>
      <c r="BF12" s="98">
        <f>IUN!F23</f>
        <v>0</v>
      </c>
      <c r="BG12" s="132">
        <f>IUN!M23</f>
        <v>0</v>
      </c>
      <c r="BH12" s="132">
        <f>IUN!N23</f>
        <v>0</v>
      </c>
      <c r="BI12" s="98">
        <f>IUN!P23</f>
        <v>0</v>
      </c>
      <c r="BJ12" s="432">
        <f>IUN!M6</f>
        <v>0</v>
      </c>
      <c r="BK12" s="433"/>
      <c r="BL12" s="99" t="str">
        <f>IUN!R29</f>
        <v>B</v>
      </c>
    </row>
    <row r="13" spans="1:64" ht="27.75" customHeight="1" x14ac:dyDescent="0.2">
      <c r="A13" s="36">
        <v>7</v>
      </c>
      <c r="B13" s="92">
        <f>IUL!M3</f>
        <v>0</v>
      </c>
      <c r="C13" s="93">
        <f>IUL!F5</f>
        <v>0</v>
      </c>
      <c r="D13" s="93">
        <f>IUL!M5</f>
        <v>0</v>
      </c>
      <c r="E13" s="94" t="e">
        <f>D13/31/C13</f>
        <v>#DIV/0!</v>
      </c>
      <c r="F13" s="95" t="e">
        <f t="shared" si="0"/>
        <v>#DIV/0!</v>
      </c>
      <c r="G13" s="96">
        <f>IUL!D13</f>
        <v>0</v>
      </c>
      <c r="H13" s="96">
        <f>IUL!F13</f>
        <v>0</v>
      </c>
      <c r="I13" s="127">
        <f>IUL!M13</f>
        <v>0</v>
      </c>
      <c r="J13" s="96">
        <f>IUL!N13</f>
        <v>0</v>
      </c>
      <c r="K13" s="96">
        <f>IUL!P13</f>
        <v>0</v>
      </c>
      <c r="L13" s="97">
        <f>IUL!D14</f>
        <v>0</v>
      </c>
      <c r="M13" s="130">
        <f>IUL!F14</f>
        <v>0</v>
      </c>
      <c r="N13" s="130">
        <f>IUL!M14</f>
        <v>0</v>
      </c>
      <c r="O13" s="97">
        <f>IUL!N14</f>
        <v>0</v>
      </c>
      <c r="P13" s="97">
        <f>IUL!P14</f>
        <v>0</v>
      </c>
      <c r="Q13" s="98">
        <f>IUL!D15</f>
        <v>0</v>
      </c>
      <c r="R13" s="98">
        <f>IUL!F15</f>
        <v>0</v>
      </c>
      <c r="S13" s="134">
        <f>IUL!M15</f>
        <v>0</v>
      </c>
      <c r="T13" s="98">
        <f>IUL!N15</f>
        <v>0</v>
      </c>
      <c r="U13" s="98">
        <f>IUL!P15</f>
        <v>0</v>
      </c>
      <c r="V13" s="97">
        <f>IUL!D16</f>
        <v>0</v>
      </c>
      <c r="W13" s="97">
        <f>IUL!F16</f>
        <v>0</v>
      </c>
      <c r="X13" s="97">
        <f>IUL!M16</f>
        <v>0</v>
      </c>
      <c r="Y13" s="97">
        <f>IUL!N16</f>
        <v>0</v>
      </c>
      <c r="Z13" s="97">
        <f>IUL!P16</f>
        <v>0</v>
      </c>
      <c r="AA13" s="98">
        <f>IUL!D17</f>
        <v>0</v>
      </c>
      <c r="AB13" s="98">
        <f>IUL!F17</f>
        <v>0</v>
      </c>
      <c r="AC13" s="134">
        <f>IUL!M17</f>
        <v>0</v>
      </c>
      <c r="AD13" s="98">
        <f>IUL!N17</f>
        <v>0</v>
      </c>
      <c r="AE13" s="98">
        <f>IUL!P17</f>
        <v>0</v>
      </c>
      <c r="AF13" s="97">
        <f>IUL!D18</f>
        <v>0</v>
      </c>
      <c r="AG13" s="97">
        <f>IUL!F18</f>
        <v>0</v>
      </c>
      <c r="AH13" s="130">
        <f>IUL!M18</f>
        <v>0</v>
      </c>
      <c r="AI13" s="97">
        <f>IUL!N18</f>
        <v>0</v>
      </c>
      <c r="AJ13" s="177">
        <f>IUL!P18</f>
        <v>0</v>
      </c>
      <c r="AK13" s="169">
        <f>IUL!D19</f>
        <v>0</v>
      </c>
      <c r="AL13" s="133">
        <f>IUL!F19</f>
        <v>0</v>
      </c>
      <c r="AM13" s="133">
        <f>IUL!M19</f>
        <v>0</v>
      </c>
      <c r="AN13" s="98">
        <f>IUL!N19</f>
        <v>0</v>
      </c>
      <c r="AO13" s="170">
        <f>IUL!P19</f>
        <v>0</v>
      </c>
      <c r="AP13" s="197">
        <f>IUL!D20</f>
        <v>0</v>
      </c>
      <c r="AQ13" s="198">
        <f>IUL!F20</f>
        <v>0</v>
      </c>
      <c r="AR13" s="198">
        <f>IUL!M20</f>
        <v>0</v>
      </c>
      <c r="AS13" s="190">
        <f>IUL!N20</f>
        <v>0</v>
      </c>
      <c r="AT13" s="191">
        <f>IUL!P20</f>
        <v>0</v>
      </c>
      <c r="AU13" s="164">
        <f>IUL!D21</f>
        <v>0</v>
      </c>
      <c r="AV13" s="128">
        <f>IUL!F21</f>
        <v>0</v>
      </c>
      <c r="AW13" s="128">
        <f>IUL!M21</f>
        <v>0</v>
      </c>
      <c r="AX13" s="97">
        <f>IUL!N21</f>
        <v>0</v>
      </c>
      <c r="AY13" s="182">
        <f>IUL!P21</f>
        <v>0</v>
      </c>
      <c r="AZ13" s="197">
        <f>IUL!D22</f>
        <v>0</v>
      </c>
      <c r="BA13" s="198">
        <f>IUL!F22</f>
        <v>0</v>
      </c>
      <c r="BB13" s="198">
        <f>IUL!M22</f>
        <v>0</v>
      </c>
      <c r="BC13" s="190">
        <f>IUL!N22</f>
        <v>0</v>
      </c>
      <c r="BD13" s="191">
        <f>IUL!P22</f>
        <v>0</v>
      </c>
      <c r="BE13" s="187">
        <f>IUL!D23</f>
        <v>0</v>
      </c>
      <c r="BF13" s="98">
        <f>IUL!F23</f>
        <v>0</v>
      </c>
      <c r="BG13" s="132">
        <f>IUL!M23</f>
        <v>0</v>
      </c>
      <c r="BH13" s="132">
        <f>IUL!N23</f>
        <v>0</v>
      </c>
      <c r="BI13" s="98">
        <f>IUL!P23</f>
        <v>0</v>
      </c>
      <c r="BJ13" s="432">
        <f>IUL!M6</f>
        <v>0</v>
      </c>
      <c r="BK13" s="433"/>
      <c r="BL13" s="99" t="str">
        <f>IUL!R29</f>
        <v>B</v>
      </c>
    </row>
    <row r="14" spans="1:64" ht="25.5" customHeight="1" x14ac:dyDescent="0.2">
      <c r="A14" s="36">
        <v>8</v>
      </c>
      <c r="B14" s="92">
        <f>AUG!M3</f>
        <v>0</v>
      </c>
      <c r="C14" s="93">
        <f>AUG!F5</f>
        <v>0</v>
      </c>
      <c r="D14" s="93">
        <f>AUG!M5</f>
        <v>0</v>
      </c>
      <c r="E14" s="94" t="e">
        <f>D14/31/C14</f>
        <v>#DIV/0!</v>
      </c>
      <c r="F14" s="95" t="e">
        <f t="shared" si="0"/>
        <v>#DIV/0!</v>
      </c>
      <c r="G14" s="96">
        <f>AUG!D13</f>
        <v>0</v>
      </c>
      <c r="H14" s="96">
        <f>AUG!F13</f>
        <v>0</v>
      </c>
      <c r="I14" s="127">
        <f>AUG!M13</f>
        <v>0</v>
      </c>
      <c r="J14" s="96">
        <f>AUG!N13</f>
        <v>0</v>
      </c>
      <c r="K14" s="96">
        <f>AUG!P13</f>
        <v>0</v>
      </c>
      <c r="L14" s="97">
        <f>AUG!D14</f>
        <v>0</v>
      </c>
      <c r="M14" s="130">
        <f>AUG!F14</f>
        <v>0</v>
      </c>
      <c r="N14" s="130">
        <f>AUG!M14</f>
        <v>0</v>
      </c>
      <c r="O14" s="97">
        <f>AUG!N14</f>
        <v>0</v>
      </c>
      <c r="P14" s="97">
        <f>AUG!P14</f>
        <v>0</v>
      </c>
      <c r="Q14" s="98">
        <f>AUG!D15</f>
        <v>0</v>
      </c>
      <c r="R14" s="98">
        <f>AUG!F15</f>
        <v>0</v>
      </c>
      <c r="S14" s="134">
        <f>AUG!M15</f>
        <v>0</v>
      </c>
      <c r="T14" s="98">
        <f>AUG!N15</f>
        <v>0</v>
      </c>
      <c r="U14" s="98">
        <f>AUG!P15</f>
        <v>0</v>
      </c>
      <c r="V14" s="97">
        <f>AUG!D16</f>
        <v>0</v>
      </c>
      <c r="W14" s="97">
        <f>AUG!F16</f>
        <v>0</v>
      </c>
      <c r="X14" s="97">
        <f>AUG!M16</f>
        <v>0</v>
      </c>
      <c r="Y14" s="97">
        <f>AUG!N16</f>
        <v>0</v>
      </c>
      <c r="Z14" s="97">
        <f>AUG!P16</f>
        <v>0</v>
      </c>
      <c r="AA14" s="98">
        <f>AUG!D17</f>
        <v>0</v>
      </c>
      <c r="AB14" s="98">
        <f>AUG!F17</f>
        <v>0</v>
      </c>
      <c r="AC14" s="134">
        <f>AUG!M17</f>
        <v>0</v>
      </c>
      <c r="AD14" s="98">
        <f>AUG!N17</f>
        <v>0</v>
      </c>
      <c r="AE14" s="98">
        <f>AUG!P17</f>
        <v>0</v>
      </c>
      <c r="AF14" s="97">
        <f>AUG!D18</f>
        <v>0</v>
      </c>
      <c r="AG14" s="97">
        <f>AUG!F18</f>
        <v>0</v>
      </c>
      <c r="AH14" s="130">
        <f>AUG!M18</f>
        <v>0</v>
      </c>
      <c r="AI14" s="97">
        <f>AUG!N18</f>
        <v>0</v>
      </c>
      <c r="AJ14" s="177">
        <f>AUG!P18</f>
        <v>0</v>
      </c>
      <c r="AK14" s="169">
        <f>AUG!D19</f>
        <v>0</v>
      </c>
      <c r="AL14" s="133">
        <f>AUG!F19</f>
        <v>0</v>
      </c>
      <c r="AM14" s="133">
        <f>AUG!M19</f>
        <v>0</v>
      </c>
      <c r="AN14" s="98">
        <f>AUG!N19</f>
        <v>0</v>
      </c>
      <c r="AO14" s="170">
        <f>AUG!P19</f>
        <v>0</v>
      </c>
      <c r="AP14" s="197">
        <f>AUG!D20</f>
        <v>0</v>
      </c>
      <c r="AQ14" s="198">
        <f>AUG!F20</f>
        <v>0</v>
      </c>
      <c r="AR14" s="198">
        <f>AUG!M20</f>
        <v>0</v>
      </c>
      <c r="AS14" s="190">
        <f>AUG!N20</f>
        <v>0</v>
      </c>
      <c r="AT14" s="191">
        <f>AUG!P20</f>
        <v>0</v>
      </c>
      <c r="AU14" s="164">
        <f>AUG!D21</f>
        <v>0</v>
      </c>
      <c r="AV14" s="128">
        <f>AUG!F21</f>
        <v>0</v>
      </c>
      <c r="AW14" s="128">
        <f>AUG!M21</f>
        <v>0</v>
      </c>
      <c r="AX14" s="97">
        <f>AUG!N21</f>
        <v>0</v>
      </c>
      <c r="AY14" s="182">
        <f>AUG!P21</f>
        <v>0</v>
      </c>
      <c r="AZ14" s="197">
        <f>AUG!D22</f>
        <v>0</v>
      </c>
      <c r="BA14" s="198">
        <f>AUG!F22</f>
        <v>0</v>
      </c>
      <c r="BB14" s="198">
        <f>AUG!M22</f>
        <v>0</v>
      </c>
      <c r="BC14" s="190">
        <f>AUG!N22</f>
        <v>0</v>
      </c>
      <c r="BD14" s="191">
        <f>AUG!P22</f>
        <v>0</v>
      </c>
      <c r="BE14" s="187">
        <f>AUG!D23</f>
        <v>0</v>
      </c>
      <c r="BF14" s="98">
        <f>AUG!F23</f>
        <v>0</v>
      </c>
      <c r="BG14" s="132">
        <f>AUG!M23</f>
        <v>0</v>
      </c>
      <c r="BH14" s="132">
        <f>AUG!N23</f>
        <v>0</v>
      </c>
      <c r="BI14" s="98">
        <f>AUG!P23</f>
        <v>0</v>
      </c>
      <c r="BJ14" s="432">
        <f>AUG!M6</f>
        <v>0</v>
      </c>
      <c r="BK14" s="433"/>
      <c r="BL14" s="99" t="str">
        <f>AUG!R29</f>
        <v>B</v>
      </c>
    </row>
    <row r="15" spans="1:64" ht="24" customHeight="1" x14ac:dyDescent="0.2">
      <c r="A15" s="36">
        <v>9</v>
      </c>
      <c r="B15" s="92">
        <f>SEP!M3</f>
        <v>0</v>
      </c>
      <c r="C15" s="93">
        <f>SEP!F5</f>
        <v>0</v>
      </c>
      <c r="D15" s="93">
        <f>SEP!M5</f>
        <v>0</v>
      </c>
      <c r="E15" s="94" t="e">
        <f>D15/30/C15</f>
        <v>#DIV/0!</v>
      </c>
      <c r="F15" s="95" t="e">
        <f t="shared" si="0"/>
        <v>#DIV/0!</v>
      </c>
      <c r="G15" s="96">
        <f>SEP!D13</f>
        <v>0</v>
      </c>
      <c r="H15" s="96">
        <f>SEP!F13</f>
        <v>0</v>
      </c>
      <c r="I15" s="127">
        <f>SEP!M13</f>
        <v>0</v>
      </c>
      <c r="J15" s="96">
        <f>SEP!N13</f>
        <v>0</v>
      </c>
      <c r="K15" s="96">
        <f>SEP!P13</f>
        <v>0</v>
      </c>
      <c r="L15" s="97">
        <f>SEP!D14</f>
        <v>0</v>
      </c>
      <c r="M15" s="130">
        <f>SEP!F14</f>
        <v>0</v>
      </c>
      <c r="N15" s="130">
        <f>SEP!M14</f>
        <v>0</v>
      </c>
      <c r="O15" s="97">
        <f>SEP!N14</f>
        <v>0</v>
      </c>
      <c r="P15" s="97">
        <f>SEP!P14</f>
        <v>0</v>
      </c>
      <c r="Q15" s="98">
        <f>SEP!D15</f>
        <v>0</v>
      </c>
      <c r="R15" s="98">
        <f>SEP!F15</f>
        <v>0</v>
      </c>
      <c r="S15" s="134">
        <f>SEP!M15</f>
        <v>0</v>
      </c>
      <c r="T15" s="98">
        <f>SEP!N15</f>
        <v>0</v>
      </c>
      <c r="U15" s="98">
        <f>SEP!P15</f>
        <v>0</v>
      </c>
      <c r="V15" s="97">
        <f>SEP!D16</f>
        <v>0</v>
      </c>
      <c r="W15" s="97">
        <f>SEP!F16</f>
        <v>0</v>
      </c>
      <c r="X15" s="97">
        <f>SEP!M16</f>
        <v>0</v>
      </c>
      <c r="Y15" s="97">
        <f>SEP!N16</f>
        <v>0</v>
      </c>
      <c r="Z15" s="97">
        <f>SEP!P16</f>
        <v>0</v>
      </c>
      <c r="AA15" s="98">
        <f>SEP!D17</f>
        <v>0</v>
      </c>
      <c r="AB15" s="98">
        <f>SEP!F17</f>
        <v>0</v>
      </c>
      <c r="AC15" s="134">
        <f>SEP!M17</f>
        <v>0</v>
      </c>
      <c r="AD15" s="98">
        <f>SEP!N17</f>
        <v>0</v>
      </c>
      <c r="AE15" s="98">
        <f>SEP!P17</f>
        <v>0</v>
      </c>
      <c r="AF15" s="97">
        <f>SEP!D18</f>
        <v>0</v>
      </c>
      <c r="AG15" s="97">
        <f>SEP!F18</f>
        <v>0</v>
      </c>
      <c r="AH15" s="130">
        <f>SEP!M18</f>
        <v>0</v>
      </c>
      <c r="AI15" s="97">
        <f>SEP!N18</f>
        <v>0</v>
      </c>
      <c r="AJ15" s="177">
        <f>SEP!P18</f>
        <v>0</v>
      </c>
      <c r="AK15" s="169">
        <f>SEP!D19</f>
        <v>0</v>
      </c>
      <c r="AL15" s="133">
        <f>SEP!F19</f>
        <v>0</v>
      </c>
      <c r="AM15" s="133">
        <f>SEP!M19</f>
        <v>0</v>
      </c>
      <c r="AN15" s="98">
        <f>SEP!N19</f>
        <v>0</v>
      </c>
      <c r="AO15" s="170">
        <f>SEP!P19</f>
        <v>0</v>
      </c>
      <c r="AP15" s="197">
        <f>SEP!D20</f>
        <v>0</v>
      </c>
      <c r="AQ15" s="198">
        <f>SEP!F20</f>
        <v>0</v>
      </c>
      <c r="AR15" s="198">
        <f>SEP!M20</f>
        <v>0</v>
      </c>
      <c r="AS15" s="190">
        <f>SEP!N20</f>
        <v>0</v>
      </c>
      <c r="AT15" s="191">
        <f>SEP!P20</f>
        <v>0</v>
      </c>
      <c r="AU15" s="164">
        <f>SEP!D21</f>
        <v>0</v>
      </c>
      <c r="AV15" s="128">
        <f>SEP!F21</f>
        <v>0</v>
      </c>
      <c r="AW15" s="128">
        <f>SEP!M21</f>
        <v>0</v>
      </c>
      <c r="AX15" s="97">
        <f>SEP!N21</f>
        <v>0</v>
      </c>
      <c r="AY15" s="182">
        <f>SEP!P21</f>
        <v>0</v>
      </c>
      <c r="AZ15" s="197">
        <f>SEP!D22</f>
        <v>0</v>
      </c>
      <c r="BA15" s="198">
        <f>SEP!F22</f>
        <v>0</v>
      </c>
      <c r="BB15" s="198">
        <f>SEP!M22</f>
        <v>0</v>
      </c>
      <c r="BC15" s="190">
        <f>SEP!N22</f>
        <v>0</v>
      </c>
      <c r="BD15" s="191">
        <f>SEP!P22</f>
        <v>0</v>
      </c>
      <c r="BE15" s="187">
        <f>SEP!D23</f>
        <v>0</v>
      </c>
      <c r="BF15" s="98">
        <f>SEP!F23</f>
        <v>0</v>
      </c>
      <c r="BG15" s="132">
        <f>SEP!M23</f>
        <v>0</v>
      </c>
      <c r="BH15" s="132">
        <f>SEP!N23</f>
        <v>0</v>
      </c>
      <c r="BI15" s="98">
        <f>SEP!P23</f>
        <v>0</v>
      </c>
      <c r="BJ15" s="432">
        <f>SEP!M6</f>
        <v>0</v>
      </c>
      <c r="BK15" s="433"/>
      <c r="BL15" s="99" t="str">
        <f>SEP!R29</f>
        <v>B</v>
      </c>
    </row>
    <row r="16" spans="1:64" ht="23.25" customHeight="1" x14ac:dyDescent="0.2">
      <c r="A16" s="36">
        <v>10</v>
      </c>
      <c r="B16" s="92">
        <f>OCT!M3</f>
        <v>0</v>
      </c>
      <c r="C16" s="93">
        <f>OCT!F5</f>
        <v>0</v>
      </c>
      <c r="D16" s="93">
        <f>OCT!M5</f>
        <v>0</v>
      </c>
      <c r="E16" s="94" t="e">
        <f>D16/31/C16</f>
        <v>#DIV/0!</v>
      </c>
      <c r="F16" s="95" t="e">
        <f t="shared" si="0"/>
        <v>#DIV/0!</v>
      </c>
      <c r="G16" s="96">
        <f>OCT!D13</f>
        <v>0</v>
      </c>
      <c r="H16" s="96">
        <f>OCT!F13</f>
        <v>0</v>
      </c>
      <c r="I16" s="127">
        <f>OCT!M13</f>
        <v>0</v>
      </c>
      <c r="J16" s="96">
        <f>OCT!N13</f>
        <v>0</v>
      </c>
      <c r="K16" s="96">
        <f>OCT!P13</f>
        <v>0</v>
      </c>
      <c r="L16" s="97">
        <f>OCT!D14</f>
        <v>0</v>
      </c>
      <c r="M16" s="130">
        <f>OCT!F14</f>
        <v>0</v>
      </c>
      <c r="N16" s="130">
        <f>OCT!M14</f>
        <v>0</v>
      </c>
      <c r="O16" s="97">
        <f>OCT!N14</f>
        <v>0</v>
      </c>
      <c r="P16" s="97">
        <f>OCT!P14</f>
        <v>0</v>
      </c>
      <c r="Q16" s="98">
        <f>OCT!D15</f>
        <v>0</v>
      </c>
      <c r="R16" s="98">
        <f>OCT!F15</f>
        <v>0</v>
      </c>
      <c r="S16" s="134">
        <f>OCT!M15</f>
        <v>0</v>
      </c>
      <c r="T16" s="98">
        <f>OCT!N15</f>
        <v>0</v>
      </c>
      <c r="U16" s="98">
        <f>OCT!P15</f>
        <v>0</v>
      </c>
      <c r="V16" s="97">
        <f>OCT!D16</f>
        <v>0</v>
      </c>
      <c r="W16" s="97">
        <f>OCT!F16</f>
        <v>0</v>
      </c>
      <c r="X16" s="97">
        <f>OCT!M16</f>
        <v>0</v>
      </c>
      <c r="Y16" s="97">
        <f>OCT!N16</f>
        <v>0</v>
      </c>
      <c r="Z16" s="97">
        <f>OCT!P16</f>
        <v>0</v>
      </c>
      <c r="AA16" s="98">
        <f>OCT!D17</f>
        <v>0</v>
      </c>
      <c r="AB16" s="98">
        <f>OCT!F17</f>
        <v>0</v>
      </c>
      <c r="AC16" s="134">
        <f>OCT!M17</f>
        <v>0</v>
      </c>
      <c r="AD16" s="98">
        <f>OCT!N17</f>
        <v>0</v>
      </c>
      <c r="AE16" s="98">
        <f>OCT!P17</f>
        <v>0</v>
      </c>
      <c r="AF16" s="97">
        <f>OCT!D18</f>
        <v>0</v>
      </c>
      <c r="AG16" s="97">
        <f>OCT!F18</f>
        <v>0</v>
      </c>
      <c r="AH16" s="130">
        <f>OCT!M18</f>
        <v>0</v>
      </c>
      <c r="AI16" s="97">
        <f>OCT!N18</f>
        <v>0</v>
      </c>
      <c r="AJ16" s="177">
        <f>OCT!P18</f>
        <v>0</v>
      </c>
      <c r="AK16" s="169">
        <f>OCT!D19</f>
        <v>0</v>
      </c>
      <c r="AL16" s="133">
        <f>OCT!F19</f>
        <v>0</v>
      </c>
      <c r="AM16" s="133">
        <f>OCT!M19</f>
        <v>0</v>
      </c>
      <c r="AN16" s="98">
        <f>OCT!N19</f>
        <v>0</v>
      </c>
      <c r="AO16" s="170">
        <f>OCT!P19</f>
        <v>0</v>
      </c>
      <c r="AP16" s="197">
        <f>OCT!D20</f>
        <v>0</v>
      </c>
      <c r="AQ16" s="198">
        <f>OCT!F20</f>
        <v>0</v>
      </c>
      <c r="AR16" s="198">
        <f>OCT!M20</f>
        <v>0</v>
      </c>
      <c r="AS16" s="190">
        <f>OCT!N20</f>
        <v>0</v>
      </c>
      <c r="AT16" s="191">
        <f>OCT!P20</f>
        <v>0</v>
      </c>
      <c r="AU16" s="164">
        <f>OCT!D21</f>
        <v>0</v>
      </c>
      <c r="AV16" s="128">
        <f>OCT!F21</f>
        <v>0</v>
      </c>
      <c r="AW16" s="128">
        <f>OCT!M21</f>
        <v>0</v>
      </c>
      <c r="AX16" s="97">
        <f>OCT!N21</f>
        <v>0</v>
      </c>
      <c r="AY16" s="182">
        <f>OCT!P21</f>
        <v>0</v>
      </c>
      <c r="AZ16" s="197">
        <f>OCT!D22</f>
        <v>0</v>
      </c>
      <c r="BA16" s="198">
        <f>OCT!F22</f>
        <v>0</v>
      </c>
      <c r="BB16" s="198">
        <f>OCT!M22</f>
        <v>0</v>
      </c>
      <c r="BC16" s="190">
        <f>OCT!N22</f>
        <v>0</v>
      </c>
      <c r="BD16" s="191">
        <f>OCT!P22</f>
        <v>0</v>
      </c>
      <c r="BE16" s="187">
        <f>OCT!D23</f>
        <v>0</v>
      </c>
      <c r="BF16" s="98">
        <f>OCT!F23</f>
        <v>0</v>
      </c>
      <c r="BG16" s="132">
        <f>OCT!M23</f>
        <v>0</v>
      </c>
      <c r="BH16" s="132">
        <f>OCT!N23</f>
        <v>0</v>
      </c>
      <c r="BI16" s="98">
        <f>OCT!P23</f>
        <v>0</v>
      </c>
      <c r="BJ16" s="432">
        <f>OCT!M6</f>
        <v>0</v>
      </c>
      <c r="BK16" s="433"/>
      <c r="BL16" s="99" t="str">
        <f>OCT!R29</f>
        <v>B</v>
      </c>
    </row>
    <row r="17" spans="1:64" ht="23.25" customHeight="1" x14ac:dyDescent="0.2">
      <c r="A17" s="36">
        <v>11</v>
      </c>
      <c r="B17" s="92">
        <f>NOV!M3</f>
        <v>0</v>
      </c>
      <c r="C17" s="93">
        <f>NOV!F5</f>
        <v>0</v>
      </c>
      <c r="D17" s="93">
        <f>NOV!M5</f>
        <v>0</v>
      </c>
      <c r="E17" s="94" t="e">
        <f>D17/30/C17</f>
        <v>#DIV/0!</v>
      </c>
      <c r="F17" s="95" t="e">
        <f t="shared" si="0"/>
        <v>#DIV/0!</v>
      </c>
      <c r="G17" s="96">
        <f>NOV!D13</f>
        <v>0</v>
      </c>
      <c r="H17" s="96">
        <f>NOV!F13</f>
        <v>0</v>
      </c>
      <c r="I17" s="127">
        <f>NOV!M13</f>
        <v>0</v>
      </c>
      <c r="J17" s="96">
        <f>NOV!N13</f>
        <v>0</v>
      </c>
      <c r="K17" s="96">
        <f>NOV!P13</f>
        <v>0</v>
      </c>
      <c r="L17" s="97">
        <f>NOV!D14</f>
        <v>0</v>
      </c>
      <c r="M17" s="130">
        <f>NOV!F14</f>
        <v>0</v>
      </c>
      <c r="N17" s="130">
        <f>NOV!M14</f>
        <v>0</v>
      </c>
      <c r="O17" s="97">
        <f>NOV!N14</f>
        <v>0</v>
      </c>
      <c r="P17" s="97">
        <f>NOV!P14</f>
        <v>0</v>
      </c>
      <c r="Q17" s="98">
        <f>NOV!D15</f>
        <v>0</v>
      </c>
      <c r="R17" s="98">
        <f>NOV!F15</f>
        <v>0</v>
      </c>
      <c r="S17" s="134">
        <f>NOV!M15</f>
        <v>0</v>
      </c>
      <c r="T17" s="98">
        <f>NOV!N15</f>
        <v>0</v>
      </c>
      <c r="U17" s="98">
        <f>NOV!P15</f>
        <v>0</v>
      </c>
      <c r="V17" s="97">
        <f>NOV!D16</f>
        <v>0</v>
      </c>
      <c r="W17" s="97">
        <f>NOV!F16</f>
        <v>0</v>
      </c>
      <c r="X17" s="97">
        <f>NOV!M16</f>
        <v>0</v>
      </c>
      <c r="Y17" s="97">
        <f>NOV!N16</f>
        <v>0</v>
      </c>
      <c r="Z17" s="97">
        <f>NOV!P16</f>
        <v>0</v>
      </c>
      <c r="AA17" s="98">
        <f>NOV!D17</f>
        <v>0</v>
      </c>
      <c r="AB17" s="98">
        <f>NOV!F17</f>
        <v>0</v>
      </c>
      <c r="AC17" s="134">
        <f>NOV!M17</f>
        <v>0</v>
      </c>
      <c r="AD17" s="98">
        <f>NOV!N17</f>
        <v>0</v>
      </c>
      <c r="AE17" s="98">
        <f>NOV!P17</f>
        <v>0</v>
      </c>
      <c r="AF17" s="97">
        <f>NOV!D18</f>
        <v>0</v>
      </c>
      <c r="AG17" s="97">
        <f>NOV!F18</f>
        <v>0</v>
      </c>
      <c r="AH17" s="130">
        <f>NOV!M18</f>
        <v>0</v>
      </c>
      <c r="AI17" s="97">
        <f>NOV!N18</f>
        <v>0</v>
      </c>
      <c r="AJ17" s="177">
        <f>NOV!P18</f>
        <v>0</v>
      </c>
      <c r="AK17" s="169">
        <f>NOV!D19</f>
        <v>0</v>
      </c>
      <c r="AL17" s="133">
        <f>NOV!F19</f>
        <v>0</v>
      </c>
      <c r="AM17" s="133">
        <f>NOV!M19</f>
        <v>0</v>
      </c>
      <c r="AN17" s="98">
        <f>NOV!N19</f>
        <v>0</v>
      </c>
      <c r="AO17" s="170">
        <f>NOV!P19</f>
        <v>0</v>
      </c>
      <c r="AP17" s="197">
        <f>NOV!D20</f>
        <v>0</v>
      </c>
      <c r="AQ17" s="198">
        <f>NOV!F20</f>
        <v>0</v>
      </c>
      <c r="AR17" s="198">
        <f>NOV!M20</f>
        <v>0</v>
      </c>
      <c r="AS17" s="190">
        <f>NOV!N20</f>
        <v>0</v>
      </c>
      <c r="AT17" s="191">
        <f>NOV!P20</f>
        <v>0</v>
      </c>
      <c r="AU17" s="164">
        <f>NOV!D21</f>
        <v>0</v>
      </c>
      <c r="AV17" s="128">
        <f>NOV!F21</f>
        <v>0</v>
      </c>
      <c r="AW17" s="128">
        <f>NOV!M21</f>
        <v>0</v>
      </c>
      <c r="AX17" s="97">
        <f>NOV!N21</f>
        <v>0</v>
      </c>
      <c r="AY17" s="182">
        <f>NOV!P21</f>
        <v>0</v>
      </c>
      <c r="AZ17" s="197">
        <f>NOV!D22</f>
        <v>0</v>
      </c>
      <c r="BA17" s="198">
        <f>NOV!F22</f>
        <v>0</v>
      </c>
      <c r="BB17" s="198">
        <f>NOV!M22</f>
        <v>0</v>
      </c>
      <c r="BC17" s="190">
        <f>NOV!N22</f>
        <v>0</v>
      </c>
      <c r="BD17" s="191">
        <f>NOV!P22</f>
        <v>0</v>
      </c>
      <c r="BE17" s="187">
        <f>NOV!D23</f>
        <v>0</v>
      </c>
      <c r="BF17" s="98">
        <f>NOV!F23</f>
        <v>0</v>
      </c>
      <c r="BG17" s="132">
        <f>NOV!M23</f>
        <v>0</v>
      </c>
      <c r="BH17" s="132">
        <f>NOV!N23</f>
        <v>0</v>
      </c>
      <c r="BI17" s="98">
        <f>NOV!P23</f>
        <v>0</v>
      </c>
      <c r="BJ17" s="432">
        <f>NOV!M6</f>
        <v>0</v>
      </c>
      <c r="BK17" s="433"/>
      <c r="BL17" s="99" t="str">
        <f>NOV!R29</f>
        <v>B</v>
      </c>
    </row>
    <row r="18" spans="1:64" ht="24" customHeight="1" thickBot="1" x14ac:dyDescent="0.25">
      <c r="A18" s="36">
        <v>12</v>
      </c>
      <c r="B18" s="92">
        <f>DEC!M3</f>
        <v>0</v>
      </c>
      <c r="C18" s="93">
        <f>DEC!F5</f>
        <v>0</v>
      </c>
      <c r="D18" s="93">
        <f>DEC!M5</f>
        <v>0</v>
      </c>
      <c r="E18" s="94" t="e">
        <f>D18/31/C18</f>
        <v>#DIV/0!</v>
      </c>
      <c r="F18" s="95" t="e">
        <f t="shared" si="0"/>
        <v>#DIV/0!</v>
      </c>
      <c r="G18" s="96">
        <f>DEC!D13</f>
        <v>0</v>
      </c>
      <c r="H18" s="96">
        <f>DEC!F13</f>
        <v>0</v>
      </c>
      <c r="I18" s="127">
        <f>DEC!M13</f>
        <v>0</v>
      </c>
      <c r="J18" s="96">
        <f>DEC!N13</f>
        <v>0</v>
      </c>
      <c r="K18" s="96">
        <f>DEC!P13</f>
        <v>0</v>
      </c>
      <c r="L18" s="97">
        <f>DEC!D14</f>
        <v>0</v>
      </c>
      <c r="M18" s="130">
        <f>DEC!F14</f>
        <v>0</v>
      </c>
      <c r="N18" s="130">
        <f>DEC!M14</f>
        <v>0</v>
      </c>
      <c r="O18" s="97">
        <f>DEC!N14</f>
        <v>0</v>
      </c>
      <c r="P18" s="101">
        <f>DEC!P14</f>
        <v>0</v>
      </c>
      <c r="Q18" s="98">
        <f>DEC!D15</f>
        <v>0</v>
      </c>
      <c r="R18" s="98">
        <f>DEC!F15</f>
        <v>0</v>
      </c>
      <c r="S18" s="134">
        <f>DEC!M15</f>
        <v>0</v>
      </c>
      <c r="T18" s="98">
        <f>DEC!N15</f>
        <v>0</v>
      </c>
      <c r="U18" s="98">
        <f>DEC!P15</f>
        <v>0</v>
      </c>
      <c r="V18" s="97">
        <f>DEC!D16</f>
        <v>0</v>
      </c>
      <c r="W18" s="97">
        <f>DEC!F16</f>
        <v>0</v>
      </c>
      <c r="X18" s="97">
        <f>DEC!M16</f>
        <v>0</v>
      </c>
      <c r="Y18" s="97">
        <f>DEC!N16</f>
        <v>0</v>
      </c>
      <c r="Z18" s="101">
        <f>DEC!P16</f>
        <v>0</v>
      </c>
      <c r="AA18" s="98">
        <f>DEC!D17</f>
        <v>0</v>
      </c>
      <c r="AB18" s="98">
        <f>DEC!F17</f>
        <v>0</v>
      </c>
      <c r="AC18" s="134">
        <f>DEC!M17</f>
        <v>0</v>
      </c>
      <c r="AD18" s="98">
        <f>DEC!N17</f>
        <v>0</v>
      </c>
      <c r="AE18" s="98">
        <f>DEC!P17</f>
        <v>0</v>
      </c>
      <c r="AF18" s="97">
        <f>DEC!D18</f>
        <v>0</v>
      </c>
      <c r="AG18" s="97">
        <f>DEC!F18</f>
        <v>0</v>
      </c>
      <c r="AH18" s="130">
        <f>DEC!M18</f>
        <v>0</v>
      </c>
      <c r="AI18" s="97">
        <f>DEC!N18</f>
        <v>0</v>
      </c>
      <c r="AJ18" s="179">
        <f>DEC!P18</f>
        <v>0</v>
      </c>
      <c r="AK18" s="173">
        <f>DEC!D19</f>
        <v>0</v>
      </c>
      <c r="AL18" s="180">
        <f>DEC!F19</f>
        <v>0</v>
      </c>
      <c r="AM18" s="180">
        <f>DEC!M19</f>
        <v>0</v>
      </c>
      <c r="AN18" s="174">
        <f>DEC!N19</f>
        <v>0</v>
      </c>
      <c r="AO18" s="175">
        <f>DEC!P19</f>
        <v>0</v>
      </c>
      <c r="AP18" s="209">
        <f>DEC!D20</f>
        <v>0</v>
      </c>
      <c r="AQ18" s="207">
        <f>DEC!F20</f>
        <v>0</v>
      </c>
      <c r="AR18" s="207">
        <f>DEC!M20</f>
        <v>0</v>
      </c>
      <c r="AS18" s="208">
        <f>DEC!N20</f>
        <v>0</v>
      </c>
      <c r="AT18" s="193">
        <f>DEC!P20</f>
        <v>0</v>
      </c>
      <c r="AU18" s="210">
        <f>DEC!D21</f>
        <v>0</v>
      </c>
      <c r="AV18" s="184">
        <f>DEC!F21</f>
        <v>0</v>
      </c>
      <c r="AW18" s="184">
        <f>DEC!M21</f>
        <v>0</v>
      </c>
      <c r="AX18" s="185">
        <f>DEC!N21</f>
        <v>0</v>
      </c>
      <c r="AY18" s="195">
        <f>DEC!P21</f>
        <v>0</v>
      </c>
      <c r="AZ18" s="209">
        <f>DEC!D22</f>
        <v>0</v>
      </c>
      <c r="BA18" s="207">
        <f>DEC!F22</f>
        <v>0</v>
      </c>
      <c r="BB18" s="207">
        <f>DEC!M22</f>
        <v>0</v>
      </c>
      <c r="BC18" s="208">
        <f>DEC!N22</f>
        <v>0</v>
      </c>
      <c r="BD18" s="193">
        <f>DEC!P22</f>
        <v>0</v>
      </c>
      <c r="BE18" s="187">
        <f>DEC!D23</f>
        <v>0</v>
      </c>
      <c r="BF18" s="98">
        <f>DEC!F23</f>
        <v>0</v>
      </c>
      <c r="BG18" s="132">
        <f>DEC!M23</f>
        <v>0</v>
      </c>
      <c r="BH18" s="132">
        <f>DEC!N23</f>
        <v>0</v>
      </c>
      <c r="BI18" s="98">
        <f>DEC!P23</f>
        <v>0</v>
      </c>
      <c r="BJ18" s="432">
        <f>DEC!M6</f>
        <v>0</v>
      </c>
      <c r="BK18" s="433"/>
      <c r="BL18" s="99" t="str">
        <f>DEC!R29</f>
        <v>B</v>
      </c>
    </row>
    <row r="19" spans="1:64" s="50" customFormat="1" ht="27.75" customHeight="1" x14ac:dyDescent="0.2">
      <c r="A19" s="49"/>
      <c r="B19" s="102"/>
      <c r="C19" s="102"/>
      <c r="D19" s="103" t="s">
        <v>102</v>
      </c>
      <c r="E19" s="103"/>
      <c r="F19" s="103"/>
      <c r="G19" s="104">
        <f>SUM(G7:G18)</f>
        <v>0</v>
      </c>
      <c r="H19" s="104">
        <f>SUM(H7:H18)</f>
        <v>0</v>
      </c>
      <c r="I19" s="104"/>
      <c r="J19" s="104">
        <f>SUM(J7:J18)</f>
        <v>0</v>
      </c>
      <c r="K19" s="104"/>
      <c r="L19" s="104">
        <f>SUM(L7:L18)</f>
        <v>0</v>
      </c>
      <c r="M19" s="104"/>
      <c r="N19" s="104"/>
      <c r="O19" s="104">
        <f>SUM(O7:O18)</f>
        <v>0</v>
      </c>
      <c r="P19" s="104"/>
      <c r="Q19" s="104">
        <f>SUM(Q7:Q18)</f>
        <v>0</v>
      </c>
      <c r="R19" s="104">
        <f>SUM(R7:R18)</f>
        <v>0</v>
      </c>
      <c r="S19" s="104"/>
      <c r="T19" s="104">
        <f>SUM(T7:T18)</f>
        <v>0</v>
      </c>
      <c r="U19" s="104"/>
      <c r="V19" s="104">
        <f>SUM(V7:V18)</f>
        <v>0</v>
      </c>
      <c r="W19" s="104"/>
      <c r="X19" s="104">
        <f t="shared" ref="X19:BF19" si="1">SUM(X7:X18)</f>
        <v>0</v>
      </c>
      <c r="Y19" s="104"/>
      <c r="Z19" s="104"/>
      <c r="AA19" s="104">
        <f t="shared" si="1"/>
        <v>0</v>
      </c>
      <c r="AB19" s="104">
        <f t="shared" si="1"/>
        <v>0</v>
      </c>
      <c r="AC19" s="104"/>
      <c r="AD19" s="104">
        <f t="shared" si="1"/>
        <v>0</v>
      </c>
      <c r="AE19" s="104"/>
      <c r="AF19" s="104">
        <f t="shared" si="1"/>
        <v>0</v>
      </c>
      <c r="AG19" s="104">
        <f t="shared" si="1"/>
        <v>0</v>
      </c>
      <c r="AH19" s="104"/>
      <c r="AI19" s="104">
        <f t="shared" si="1"/>
        <v>0</v>
      </c>
      <c r="AJ19" s="104"/>
      <c r="AK19" s="166">
        <f t="shared" si="1"/>
        <v>0</v>
      </c>
      <c r="AL19" s="166"/>
      <c r="AM19" s="166"/>
      <c r="AN19" s="166">
        <f t="shared" si="1"/>
        <v>0</v>
      </c>
      <c r="AO19" s="166"/>
      <c r="AP19" s="166">
        <f t="shared" si="1"/>
        <v>0</v>
      </c>
      <c r="AQ19" s="166"/>
      <c r="AR19" s="166"/>
      <c r="AS19" s="166">
        <f t="shared" si="1"/>
        <v>0</v>
      </c>
      <c r="AT19" s="166"/>
      <c r="AU19" s="166">
        <f t="shared" si="1"/>
        <v>0</v>
      </c>
      <c r="AV19" s="166"/>
      <c r="AW19" s="166"/>
      <c r="AX19" s="166">
        <f t="shared" si="1"/>
        <v>0</v>
      </c>
      <c r="AY19" s="166"/>
      <c r="AZ19" s="166">
        <f t="shared" si="1"/>
        <v>0</v>
      </c>
      <c r="BA19" s="166"/>
      <c r="BB19" s="166"/>
      <c r="BC19" s="166">
        <f t="shared" si="1"/>
        <v>0</v>
      </c>
      <c r="BD19" s="166"/>
      <c r="BE19" s="104">
        <f t="shared" si="1"/>
        <v>0</v>
      </c>
      <c r="BF19" s="104">
        <f t="shared" si="1"/>
        <v>0</v>
      </c>
      <c r="BG19" s="104"/>
      <c r="BH19" s="104"/>
      <c r="BI19" s="104"/>
      <c r="BJ19" s="102"/>
      <c r="BK19" s="102"/>
      <c r="BL19" s="105"/>
    </row>
    <row r="20" spans="1:64" s="40" customFormat="1" ht="12" customHeight="1" x14ac:dyDescent="0.2">
      <c r="A20" s="359" t="s">
        <v>91</v>
      </c>
      <c r="B20" s="360"/>
      <c r="C20" s="361"/>
      <c r="D20" s="273">
        <f>AVERAGE(D7:D18)</f>
        <v>0</v>
      </c>
      <c r="E20" s="106"/>
      <c r="F20" s="106"/>
      <c r="G20" s="430" t="str">
        <f>IF((G19+G26 =H19+J19+K18),"B","G")</f>
        <v>B</v>
      </c>
      <c r="H20" s="430" t="e">
        <f>IF((#REF!+#REF! =#REF!+A20+B20+D20),"BINE","GRESIT")</f>
        <v>#REF!</v>
      </c>
      <c r="I20" s="430" t="e">
        <f>IF((#REF!+#REF! =#REF!+B20+C20+G20),"BINE","GRESIT")</f>
        <v>#REF!</v>
      </c>
      <c r="J20" s="430" t="e">
        <f>IF((#REF!+#REF! =#REF!+C20+D20+H20),"BINE","GRESIT")</f>
        <v>#REF!</v>
      </c>
      <c r="K20" s="430" t="e">
        <f>IF((#REF!+#REF! =#REF!+D20+G20+I20),"BINE","GRESIT")</f>
        <v>#REF!</v>
      </c>
      <c r="L20" s="430" t="str">
        <f>IF((L19+L26 =M19+O19+P18),"B","G")</f>
        <v>B</v>
      </c>
      <c r="M20" s="430" t="e">
        <f t="shared" ref="M20:AO20" si="2">IF((#REF!+#REF! =#REF!+H20+I20+K20),"BINE","GRESIT")</f>
        <v>#REF!</v>
      </c>
      <c r="N20" s="430" t="e">
        <f t="shared" si="2"/>
        <v>#REF!</v>
      </c>
      <c r="O20" s="430" t="e">
        <f t="shared" si="2"/>
        <v>#REF!</v>
      </c>
      <c r="P20" s="430" t="e">
        <f t="shared" si="2"/>
        <v>#REF!</v>
      </c>
      <c r="Q20" s="430" t="str">
        <f>IF((Q19+Q26 =R19+T19+U18),"B","G")</f>
        <v>B</v>
      </c>
      <c r="R20" s="430" t="e">
        <f t="shared" si="2"/>
        <v>#REF!</v>
      </c>
      <c r="S20" s="430" t="e">
        <f t="shared" si="2"/>
        <v>#REF!</v>
      </c>
      <c r="T20" s="430" t="e">
        <f t="shared" si="2"/>
        <v>#REF!</v>
      </c>
      <c r="U20" s="430" t="e">
        <f t="shared" si="2"/>
        <v>#REF!</v>
      </c>
      <c r="V20" s="430" t="str">
        <f>IF((V19+V26 =W19+X19+Y19+Z18),"B","G")</f>
        <v>B</v>
      </c>
      <c r="W20" s="430" t="e">
        <f t="shared" si="2"/>
        <v>#REF!</v>
      </c>
      <c r="X20" s="430" t="e">
        <f t="shared" si="2"/>
        <v>#REF!</v>
      </c>
      <c r="Y20" s="430" t="e">
        <f t="shared" si="2"/>
        <v>#REF!</v>
      </c>
      <c r="Z20" s="430" t="e">
        <f t="shared" si="2"/>
        <v>#REF!</v>
      </c>
      <c r="AA20" s="430" t="str">
        <f>IF((AA19+AA26 =AB19+AD19+AE18),"B","G")</f>
        <v>B</v>
      </c>
      <c r="AB20" s="430" t="e">
        <f t="shared" si="2"/>
        <v>#REF!</v>
      </c>
      <c r="AC20" s="430" t="e">
        <f t="shared" si="2"/>
        <v>#REF!</v>
      </c>
      <c r="AD20" s="430" t="e">
        <f t="shared" si="2"/>
        <v>#REF!</v>
      </c>
      <c r="AE20" s="430" t="e">
        <f t="shared" si="2"/>
        <v>#REF!</v>
      </c>
      <c r="AF20" s="430" t="str">
        <f>IF((AF19+AF26 =AG19+AI19+AH19+AJ18),"B","G")</f>
        <v>B</v>
      </c>
      <c r="AG20" s="430" t="e">
        <f t="shared" si="2"/>
        <v>#REF!</v>
      </c>
      <c r="AH20" s="430" t="e">
        <f t="shared" si="2"/>
        <v>#REF!</v>
      </c>
      <c r="AI20" s="430" t="e">
        <f t="shared" si="2"/>
        <v>#REF!</v>
      </c>
      <c r="AJ20" s="430" t="e">
        <f t="shared" si="2"/>
        <v>#REF!</v>
      </c>
      <c r="AK20" s="430" t="str">
        <f>IF((AK19+AK26 =AN19+AO18),"B","G")</f>
        <v>B</v>
      </c>
      <c r="AL20" s="430" t="e">
        <f t="shared" si="2"/>
        <v>#REF!</v>
      </c>
      <c r="AM20" s="430" t="e">
        <f t="shared" si="2"/>
        <v>#REF!</v>
      </c>
      <c r="AN20" s="430" t="e">
        <f t="shared" si="2"/>
        <v>#REF!</v>
      </c>
      <c r="AO20" s="430" t="e">
        <f t="shared" si="2"/>
        <v>#REF!</v>
      </c>
      <c r="AP20" s="159"/>
      <c r="AQ20" s="159"/>
      <c r="AR20" s="159"/>
      <c r="AS20" s="159"/>
      <c r="AT20" s="159"/>
      <c r="AU20" s="430" t="str">
        <f>IF((AU19+AU26 =AX19+AY18),"B","G")</f>
        <v>B</v>
      </c>
      <c r="AV20" s="430" t="e">
        <f>IF((#REF!+#REF! =#REF!+AL20+AM20+AO20),"BINE","GRESIT")</f>
        <v>#REF!</v>
      </c>
      <c r="AW20" s="430" t="e">
        <f>IF((#REF!+#REF! =#REF!+AM20+AN20+AU20),"BINE","GRESIT")</f>
        <v>#REF!</v>
      </c>
      <c r="AX20" s="430" t="e">
        <f>IF((#REF!+#REF! =#REF!+AN20+AO20+AV20),"BINE","GRESIT")</f>
        <v>#REF!</v>
      </c>
      <c r="AY20" s="430" t="e">
        <f>IF((#REF!+#REF! =#REF!+AO20+AU20+AW20),"BINE","GRESIT")</f>
        <v>#REF!</v>
      </c>
      <c r="AZ20" s="159"/>
      <c r="BA20" s="159"/>
      <c r="BB20" s="159"/>
      <c r="BC20" s="159"/>
      <c r="BD20" s="159"/>
      <c r="BE20" s="430" t="str">
        <f>IF((BE19+BE26 =BF19+BI18),"B","G")</f>
        <v>B</v>
      </c>
      <c r="BF20" s="430" t="e">
        <f>IF((#REF!+#REF! =#REF!+AV20+AW20+AY20),"BINE","GRESIT")</f>
        <v>#REF!</v>
      </c>
      <c r="BG20" s="430" t="e">
        <f>IF((#REF!+#REF! =#REF!+AW20+AX20+BE20),"BINE","GRESIT")</f>
        <v>#REF!</v>
      </c>
      <c r="BH20" s="430" t="e">
        <f>IF((#REF!+#REF! =#REF!+AX20+AY20+BF20),"BINE","GRESIT")</f>
        <v>#REF!</v>
      </c>
      <c r="BI20" s="430" t="e">
        <f>IF((#REF!+#REF! =#REF!+AY20+BE20+BG20),"BINE","GRESIT")</f>
        <v>#REF!</v>
      </c>
      <c r="BJ20" s="427" t="s">
        <v>85</v>
      </c>
      <c r="BK20" s="428"/>
      <c r="BL20" s="429"/>
    </row>
    <row r="21" spans="1:64" s="43" customFormat="1" ht="18.75" customHeight="1" x14ac:dyDescent="0.3">
      <c r="A21" s="42"/>
      <c r="B21" s="399" t="s">
        <v>185</v>
      </c>
      <c r="C21" s="401" t="s">
        <v>119</v>
      </c>
      <c r="D21" s="384" t="s">
        <v>14</v>
      </c>
      <c r="E21" s="385"/>
      <c r="F21" s="386"/>
      <c r="G21" s="368">
        <f>SUM(G7:G18)</f>
        <v>0</v>
      </c>
      <c r="H21" s="369"/>
      <c r="I21" s="369"/>
      <c r="J21" s="369"/>
      <c r="K21" s="370"/>
      <c r="L21" s="368">
        <f>SUM(L7:L18)</f>
        <v>0</v>
      </c>
      <c r="M21" s="369"/>
      <c r="N21" s="369"/>
      <c r="O21" s="369"/>
      <c r="P21" s="370"/>
      <c r="Q21" s="368">
        <f>SUM(Q7:Q18)</f>
        <v>0</v>
      </c>
      <c r="R21" s="369"/>
      <c r="S21" s="369"/>
      <c r="T21" s="369"/>
      <c r="U21" s="370"/>
      <c r="V21" s="368">
        <f>SUM(V7:V18)</f>
        <v>0</v>
      </c>
      <c r="W21" s="369"/>
      <c r="X21" s="369"/>
      <c r="Y21" s="369"/>
      <c r="Z21" s="370"/>
      <c r="AA21" s="368">
        <f>SUM(AA7:AA18)</f>
        <v>0</v>
      </c>
      <c r="AB21" s="369"/>
      <c r="AC21" s="369"/>
      <c r="AD21" s="369"/>
      <c r="AE21" s="370"/>
      <c r="AF21" s="368">
        <f>SUM(AF7:AF18)</f>
        <v>0</v>
      </c>
      <c r="AG21" s="369"/>
      <c r="AH21" s="369"/>
      <c r="AI21" s="369"/>
      <c r="AJ21" s="370"/>
      <c r="AK21" s="368">
        <f>SUM(AK7:AK18)</f>
        <v>0</v>
      </c>
      <c r="AL21" s="369"/>
      <c r="AM21" s="369"/>
      <c r="AN21" s="369"/>
      <c r="AO21" s="370"/>
      <c r="AP21" s="368">
        <f>SUM(AP7:AP18)</f>
        <v>0</v>
      </c>
      <c r="AQ21" s="369"/>
      <c r="AR21" s="369"/>
      <c r="AS21" s="369"/>
      <c r="AT21" s="370"/>
      <c r="AU21" s="368">
        <f>SUM(AU7:AU18)</f>
        <v>0</v>
      </c>
      <c r="AV21" s="369"/>
      <c r="AW21" s="369"/>
      <c r="AX21" s="369"/>
      <c r="AY21" s="370"/>
      <c r="AZ21" s="368">
        <f>SUM(AZ7:AZ18)</f>
        <v>0</v>
      </c>
      <c r="BA21" s="369"/>
      <c r="BB21" s="369"/>
      <c r="BC21" s="369"/>
      <c r="BD21" s="370"/>
      <c r="BE21" s="368">
        <f>SUM(BE7:BE18)</f>
        <v>0</v>
      </c>
      <c r="BF21" s="369"/>
      <c r="BG21" s="369"/>
      <c r="BH21" s="369"/>
      <c r="BI21" s="370"/>
      <c r="BJ21" s="107"/>
      <c r="BK21" s="107"/>
      <c r="BL21" s="108"/>
    </row>
    <row r="22" spans="1:64" s="43" customFormat="1" ht="29.25" customHeight="1" x14ac:dyDescent="0.3">
      <c r="A22" s="42"/>
      <c r="B22" s="400"/>
      <c r="C22" s="402"/>
      <c r="D22" s="384" t="s">
        <v>15</v>
      </c>
      <c r="E22" s="385"/>
      <c r="F22" s="386"/>
      <c r="G22" s="368">
        <f>SUM(H7:H18)</f>
        <v>0</v>
      </c>
      <c r="H22" s="369"/>
      <c r="I22" s="369"/>
      <c r="J22" s="369"/>
      <c r="K22" s="370"/>
      <c r="L22" s="387">
        <f>SUM(M7:M18)</f>
        <v>0</v>
      </c>
      <c r="M22" s="388"/>
      <c r="N22" s="388"/>
      <c r="O22" s="388"/>
      <c r="P22" s="389"/>
      <c r="Q22" s="368">
        <f>SUM(R7:R18)</f>
        <v>0</v>
      </c>
      <c r="R22" s="369"/>
      <c r="S22" s="369"/>
      <c r="T22" s="369"/>
      <c r="U22" s="370"/>
      <c r="V22" s="368">
        <f>SUM(W7:W18)</f>
        <v>0</v>
      </c>
      <c r="W22" s="369"/>
      <c r="X22" s="369"/>
      <c r="Y22" s="369"/>
      <c r="Z22" s="370"/>
      <c r="AA22" s="368">
        <f>SUM(AB7:AB18)</f>
        <v>0</v>
      </c>
      <c r="AB22" s="369"/>
      <c r="AC22" s="369"/>
      <c r="AD22" s="369"/>
      <c r="AE22" s="370"/>
      <c r="AF22" s="368">
        <f>SUM(AG7:AG18)</f>
        <v>0</v>
      </c>
      <c r="AG22" s="369"/>
      <c r="AH22" s="369"/>
      <c r="AI22" s="369"/>
      <c r="AJ22" s="370"/>
      <c r="AK22" s="371">
        <f>SUM(AL7:AL18)</f>
        <v>0</v>
      </c>
      <c r="AL22" s="372"/>
      <c r="AM22" s="372"/>
      <c r="AN22" s="372"/>
      <c r="AO22" s="373"/>
      <c r="AP22" s="371">
        <f>SUM(AQ7:AQ18)</f>
        <v>0</v>
      </c>
      <c r="AQ22" s="372"/>
      <c r="AR22" s="372"/>
      <c r="AS22" s="372"/>
      <c r="AT22" s="373"/>
      <c r="AU22" s="387">
        <f>SUM(AV7:AV18)</f>
        <v>0</v>
      </c>
      <c r="AV22" s="388"/>
      <c r="AW22" s="388"/>
      <c r="AX22" s="388"/>
      <c r="AY22" s="389"/>
      <c r="AZ22" s="387">
        <f>SUM(BA7:BA18)</f>
        <v>0</v>
      </c>
      <c r="BA22" s="388"/>
      <c r="BB22" s="388"/>
      <c r="BC22" s="388"/>
      <c r="BD22" s="389"/>
      <c r="BE22" s="368">
        <f>SUM(BF7:BF18)</f>
        <v>0</v>
      </c>
      <c r="BF22" s="369"/>
      <c r="BG22" s="369"/>
      <c r="BH22" s="369"/>
      <c r="BI22" s="370"/>
      <c r="BJ22" s="107"/>
      <c r="BK22" s="107"/>
      <c r="BL22" s="108"/>
    </row>
    <row r="23" spans="1:64" s="43" customFormat="1" ht="22.5" x14ac:dyDescent="0.3">
      <c r="A23" s="42"/>
      <c r="B23" s="109"/>
      <c r="C23" s="402"/>
      <c r="D23" s="384" t="s">
        <v>16</v>
      </c>
      <c r="E23" s="385"/>
      <c r="F23" s="386"/>
      <c r="G23" s="469">
        <f>SUM(I7:I18)</f>
        <v>0</v>
      </c>
      <c r="H23" s="470"/>
      <c r="I23" s="470"/>
      <c r="J23" s="470"/>
      <c r="K23" s="471"/>
      <c r="L23" s="387">
        <f>SUM(N7:N18)</f>
        <v>0</v>
      </c>
      <c r="M23" s="388"/>
      <c r="N23" s="388"/>
      <c r="O23" s="388"/>
      <c r="P23" s="389"/>
      <c r="Q23" s="460">
        <f>SUM(S7:S18)</f>
        <v>0</v>
      </c>
      <c r="R23" s="461"/>
      <c r="S23" s="461"/>
      <c r="T23" s="461"/>
      <c r="U23" s="462"/>
      <c r="V23" s="368">
        <f>SUM(X7:X18)</f>
        <v>0</v>
      </c>
      <c r="W23" s="369"/>
      <c r="X23" s="369"/>
      <c r="Y23" s="369"/>
      <c r="Z23" s="370"/>
      <c r="AA23" s="387">
        <f>SUM(AC7:AC18)</f>
        <v>0</v>
      </c>
      <c r="AB23" s="388"/>
      <c r="AC23" s="388"/>
      <c r="AD23" s="388"/>
      <c r="AE23" s="389"/>
      <c r="AF23" s="371">
        <f>SUM(AH7:AH18)</f>
        <v>0</v>
      </c>
      <c r="AG23" s="372"/>
      <c r="AH23" s="372"/>
      <c r="AI23" s="372"/>
      <c r="AJ23" s="373"/>
      <c r="AK23" s="371">
        <f>SUM(AM7:AM18)</f>
        <v>0</v>
      </c>
      <c r="AL23" s="372"/>
      <c r="AM23" s="372"/>
      <c r="AN23" s="372"/>
      <c r="AO23" s="373"/>
      <c r="AP23" s="371">
        <f>SUM(AR7:AR18)</f>
        <v>0</v>
      </c>
      <c r="AQ23" s="372"/>
      <c r="AR23" s="372"/>
      <c r="AS23" s="372"/>
      <c r="AT23" s="373"/>
      <c r="AU23" s="387">
        <f>SUM(AW7:AW18)</f>
        <v>0</v>
      </c>
      <c r="AV23" s="388"/>
      <c r="AW23" s="388"/>
      <c r="AX23" s="388"/>
      <c r="AY23" s="389"/>
      <c r="AZ23" s="387">
        <f>SUM(BB7:BB18)</f>
        <v>0</v>
      </c>
      <c r="BA23" s="388"/>
      <c r="BB23" s="388"/>
      <c r="BC23" s="388"/>
      <c r="BD23" s="389"/>
      <c r="BE23" s="371">
        <f>SUM(BG7:BG18)</f>
        <v>0</v>
      </c>
      <c r="BF23" s="372"/>
      <c r="BG23" s="372"/>
      <c r="BH23" s="372"/>
      <c r="BI23" s="373"/>
      <c r="BJ23" s="107"/>
      <c r="BK23" s="107"/>
      <c r="BL23" s="108"/>
    </row>
    <row r="24" spans="1:64" s="43" customFormat="1" ht="20.25" x14ac:dyDescent="0.3">
      <c r="A24" s="42"/>
      <c r="B24" s="109"/>
      <c r="C24" s="402"/>
      <c r="D24" s="384" t="s">
        <v>17</v>
      </c>
      <c r="E24" s="385"/>
      <c r="F24" s="386"/>
      <c r="G24" s="368">
        <f>SUM(J7:J18)</f>
        <v>0</v>
      </c>
      <c r="H24" s="369"/>
      <c r="I24" s="369"/>
      <c r="J24" s="369"/>
      <c r="K24" s="370"/>
      <c r="L24" s="368">
        <f>SUM(O7:O18)</f>
        <v>0</v>
      </c>
      <c r="M24" s="369"/>
      <c r="N24" s="369"/>
      <c r="O24" s="369"/>
      <c r="P24" s="370"/>
      <c r="Q24" s="368">
        <f>SUM(T7:T18)</f>
        <v>0</v>
      </c>
      <c r="R24" s="369"/>
      <c r="S24" s="369"/>
      <c r="T24" s="369"/>
      <c r="U24" s="370"/>
      <c r="V24" s="368">
        <f>SUM(Y7:Y18)</f>
        <v>0</v>
      </c>
      <c r="W24" s="369"/>
      <c r="X24" s="369"/>
      <c r="Y24" s="369"/>
      <c r="Z24" s="370"/>
      <c r="AA24" s="368">
        <f>SUM(AD7:AD18)</f>
        <v>0</v>
      </c>
      <c r="AB24" s="369"/>
      <c r="AC24" s="369"/>
      <c r="AD24" s="369"/>
      <c r="AE24" s="370"/>
      <c r="AF24" s="368">
        <f>SUM(AI7:AI18)</f>
        <v>0</v>
      </c>
      <c r="AG24" s="369"/>
      <c r="AH24" s="369"/>
      <c r="AI24" s="369"/>
      <c r="AJ24" s="370"/>
      <c r="AK24" s="368">
        <f>SUM(AN7:AN18)</f>
        <v>0</v>
      </c>
      <c r="AL24" s="369"/>
      <c r="AM24" s="369"/>
      <c r="AN24" s="369"/>
      <c r="AO24" s="370"/>
      <c r="AP24" s="368">
        <f>SUM(AS7:AS18)</f>
        <v>0</v>
      </c>
      <c r="AQ24" s="369"/>
      <c r="AR24" s="369"/>
      <c r="AS24" s="369"/>
      <c r="AT24" s="370"/>
      <c r="AU24" s="368">
        <f>SUM(AX7:AX18)</f>
        <v>0</v>
      </c>
      <c r="AV24" s="369"/>
      <c r="AW24" s="369"/>
      <c r="AX24" s="369"/>
      <c r="AY24" s="370"/>
      <c r="AZ24" s="368">
        <f>SUM(BC7:BC18)</f>
        <v>0</v>
      </c>
      <c r="BA24" s="369"/>
      <c r="BB24" s="369"/>
      <c r="BC24" s="369"/>
      <c r="BD24" s="370"/>
      <c r="BE24" s="371">
        <f>SUM(BH7:BH18)</f>
        <v>0</v>
      </c>
      <c r="BF24" s="372"/>
      <c r="BG24" s="372"/>
      <c r="BH24" s="372"/>
      <c r="BI24" s="373"/>
      <c r="BJ24" s="107"/>
      <c r="BK24" s="107"/>
      <c r="BL24" s="108"/>
    </row>
    <row r="25" spans="1:64" s="43" customFormat="1" ht="20.25" x14ac:dyDescent="0.3">
      <c r="A25" s="46"/>
      <c r="B25" s="110"/>
      <c r="C25" s="402"/>
      <c r="D25" s="390" t="s">
        <v>18</v>
      </c>
      <c r="E25" s="391"/>
      <c r="F25" s="392"/>
      <c r="G25" s="393">
        <f>K18</f>
        <v>0</v>
      </c>
      <c r="H25" s="394"/>
      <c r="I25" s="394"/>
      <c r="J25" s="394"/>
      <c r="K25" s="395"/>
      <c r="L25" s="393">
        <f>P18</f>
        <v>0</v>
      </c>
      <c r="M25" s="394"/>
      <c r="N25" s="394"/>
      <c r="O25" s="394"/>
      <c r="P25" s="395"/>
      <c r="Q25" s="393">
        <f>U18</f>
        <v>0</v>
      </c>
      <c r="R25" s="394"/>
      <c r="S25" s="394"/>
      <c r="T25" s="394"/>
      <c r="U25" s="395"/>
      <c r="V25" s="393">
        <f>Z18</f>
        <v>0</v>
      </c>
      <c r="W25" s="394"/>
      <c r="X25" s="394"/>
      <c r="Y25" s="394"/>
      <c r="Z25" s="395"/>
      <c r="AA25" s="393">
        <f>AE18</f>
        <v>0</v>
      </c>
      <c r="AB25" s="394"/>
      <c r="AC25" s="394"/>
      <c r="AD25" s="394"/>
      <c r="AE25" s="395"/>
      <c r="AF25" s="393">
        <f>AJ18</f>
        <v>0</v>
      </c>
      <c r="AG25" s="394"/>
      <c r="AH25" s="394"/>
      <c r="AI25" s="394"/>
      <c r="AJ25" s="395"/>
      <c r="AK25" s="393">
        <f>AO18</f>
        <v>0</v>
      </c>
      <c r="AL25" s="394"/>
      <c r="AM25" s="394"/>
      <c r="AN25" s="394"/>
      <c r="AO25" s="395"/>
      <c r="AP25" s="393">
        <f>AT18</f>
        <v>0</v>
      </c>
      <c r="AQ25" s="394"/>
      <c r="AR25" s="394"/>
      <c r="AS25" s="394"/>
      <c r="AT25" s="395"/>
      <c r="AU25" s="393">
        <f>AY18</f>
        <v>0</v>
      </c>
      <c r="AV25" s="394"/>
      <c r="AW25" s="394"/>
      <c r="AX25" s="394"/>
      <c r="AY25" s="395"/>
      <c r="AZ25" s="393">
        <f>BD18</f>
        <v>0</v>
      </c>
      <c r="BA25" s="394"/>
      <c r="BB25" s="394"/>
      <c r="BC25" s="394"/>
      <c r="BD25" s="395"/>
      <c r="BE25" s="393">
        <f>BI18</f>
        <v>0</v>
      </c>
      <c r="BF25" s="394"/>
      <c r="BG25" s="394"/>
      <c r="BH25" s="394"/>
      <c r="BI25" s="395"/>
      <c r="BJ25" s="107"/>
      <c r="BK25" s="107"/>
      <c r="BL25" s="108"/>
    </row>
    <row r="26" spans="1:64" s="44" customFormat="1" ht="15.75" customHeight="1" x14ac:dyDescent="0.2">
      <c r="A26" s="47"/>
      <c r="B26" s="111"/>
      <c r="C26" s="403"/>
      <c r="D26" s="396" t="s">
        <v>120</v>
      </c>
      <c r="E26" s="397"/>
      <c r="F26" s="398"/>
      <c r="G26" s="356">
        <f>IAN!A13</f>
        <v>0</v>
      </c>
      <c r="H26" s="357"/>
      <c r="I26" s="357"/>
      <c r="J26" s="357"/>
      <c r="K26" s="358"/>
      <c r="L26" s="356">
        <f>IAN!A14</f>
        <v>0</v>
      </c>
      <c r="M26" s="357"/>
      <c r="N26" s="357"/>
      <c r="O26" s="357"/>
      <c r="P26" s="358"/>
      <c r="Q26" s="356">
        <f>IAN!A15</f>
        <v>0</v>
      </c>
      <c r="R26" s="357"/>
      <c r="S26" s="357"/>
      <c r="T26" s="357"/>
      <c r="U26" s="358"/>
      <c r="V26" s="356">
        <f>IAN!A16</f>
        <v>0</v>
      </c>
      <c r="W26" s="357"/>
      <c r="X26" s="357"/>
      <c r="Y26" s="357"/>
      <c r="Z26" s="358"/>
      <c r="AA26" s="356">
        <f>IAN!A17</f>
        <v>0</v>
      </c>
      <c r="AB26" s="357"/>
      <c r="AC26" s="357"/>
      <c r="AD26" s="357"/>
      <c r="AE26" s="358"/>
      <c r="AF26" s="356">
        <f>IAN!A18</f>
        <v>0</v>
      </c>
      <c r="AG26" s="357"/>
      <c r="AH26" s="357"/>
      <c r="AI26" s="357"/>
      <c r="AJ26" s="358"/>
      <c r="AK26" s="356">
        <f>IAN!A19</f>
        <v>0</v>
      </c>
      <c r="AL26" s="357"/>
      <c r="AM26" s="357"/>
      <c r="AN26" s="357"/>
      <c r="AO26" s="358"/>
      <c r="AP26" s="356">
        <f>IAN!A20</f>
        <v>0</v>
      </c>
      <c r="AQ26" s="357"/>
      <c r="AR26" s="357"/>
      <c r="AS26" s="357"/>
      <c r="AT26" s="358"/>
      <c r="AU26" s="356">
        <f>IAN!A21</f>
        <v>0</v>
      </c>
      <c r="AV26" s="357"/>
      <c r="AW26" s="357"/>
      <c r="AX26" s="357"/>
      <c r="AY26" s="358"/>
      <c r="AZ26" s="356">
        <f>IAN!A22</f>
        <v>0</v>
      </c>
      <c r="BA26" s="357"/>
      <c r="BB26" s="357"/>
      <c r="BC26" s="357"/>
      <c r="BD26" s="358"/>
      <c r="BE26" s="356">
        <f>IAN!A23</f>
        <v>0</v>
      </c>
      <c r="BF26" s="357"/>
      <c r="BG26" s="357"/>
      <c r="BH26" s="357"/>
      <c r="BI26" s="358"/>
      <c r="BJ26" s="112"/>
      <c r="BK26" s="112"/>
      <c r="BL26" s="113"/>
    </row>
    <row r="27" spans="1:64" s="39" customFormat="1" ht="23.25" customHeight="1" x14ac:dyDescent="0.2">
      <c r="A27" s="48"/>
      <c r="B27" s="114"/>
      <c r="C27" s="115" t="s">
        <v>94</v>
      </c>
      <c r="D27" s="116">
        <f>SUM(G19,L19,Q19,V19,AA19,AF19,AK19,AU19,BE19)</f>
        <v>0</v>
      </c>
      <c r="E27" s="117"/>
      <c r="F27" s="117"/>
      <c r="G27" s="438" t="s">
        <v>109</v>
      </c>
      <c r="H27" s="439"/>
      <c r="I27" s="439"/>
      <c r="J27" s="439"/>
      <c r="K27" s="440"/>
      <c r="L27" s="438" t="s">
        <v>108</v>
      </c>
      <c r="M27" s="439"/>
      <c r="N27" s="439"/>
      <c r="O27" s="439"/>
      <c r="P27" s="440"/>
      <c r="Q27" s="438" t="s">
        <v>21</v>
      </c>
      <c r="R27" s="449"/>
      <c r="S27" s="449"/>
      <c r="T27" s="449"/>
      <c r="U27" s="450"/>
      <c r="V27" s="438" t="s">
        <v>19</v>
      </c>
      <c r="W27" s="449"/>
      <c r="X27" s="449"/>
      <c r="Y27" s="449"/>
      <c r="Z27" s="450"/>
      <c r="AA27" s="438" t="s">
        <v>9</v>
      </c>
      <c r="AB27" s="449"/>
      <c r="AC27" s="449"/>
      <c r="AD27" s="449"/>
      <c r="AE27" s="450"/>
      <c r="AF27" s="438" t="s">
        <v>10</v>
      </c>
      <c r="AG27" s="439"/>
      <c r="AH27" s="439"/>
      <c r="AI27" s="439"/>
      <c r="AJ27" s="440"/>
      <c r="AK27" s="438" t="s">
        <v>11</v>
      </c>
      <c r="AL27" s="439"/>
      <c r="AM27" s="439"/>
      <c r="AN27" s="439"/>
      <c r="AO27" s="440"/>
      <c r="AP27" s="158"/>
      <c r="AQ27" s="158"/>
      <c r="AR27" s="158"/>
      <c r="AS27" s="158"/>
      <c r="AT27" s="158"/>
      <c r="AU27" s="438" t="s">
        <v>12</v>
      </c>
      <c r="AV27" s="439"/>
      <c r="AW27" s="439"/>
      <c r="AX27" s="439"/>
      <c r="AY27" s="440"/>
      <c r="AZ27" s="158"/>
      <c r="BA27" s="158"/>
      <c r="BB27" s="158"/>
      <c r="BC27" s="158"/>
      <c r="BD27" s="158"/>
      <c r="BE27" s="438" t="s">
        <v>13</v>
      </c>
      <c r="BF27" s="439"/>
      <c r="BG27" s="439"/>
      <c r="BH27" s="439"/>
      <c r="BI27" s="440"/>
      <c r="BJ27" s="118"/>
      <c r="BK27" s="118"/>
      <c r="BL27" s="119"/>
    </row>
    <row r="28" spans="1:64" x14ac:dyDescent="0.2">
      <c r="B28" s="120"/>
      <c r="C28" s="120"/>
      <c r="D28" s="121" t="s">
        <v>111</v>
      </c>
      <c r="E28" s="121"/>
      <c r="F28" s="121"/>
      <c r="G28" s="441" t="e">
        <f>G19*100/D27</f>
        <v>#DIV/0!</v>
      </c>
      <c r="H28" s="441"/>
      <c r="I28" s="441"/>
      <c r="J28" s="441"/>
      <c r="K28" s="441"/>
      <c r="L28" s="441" t="e">
        <f>L19*100/D27</f>
        <v>#DIV/0!</v>
      </c>
      <c r="M28" s="441"/>
      <c r="N28" s="441"/>
      <c r="O28" s="441"/>
      <c r="P28" s="441"/>
      <c r="Q28" s="441" t="e">
        <f>Q19*100/D27</f>
        <v>#DIV/0!</v>
      </c>
      <c r="R28" s="441"/>
      <c r="S28" s="441"/>
      <c r="T28" s="441"/>
      <c r="U28" s="441"/>
      <c r="V28" s="441" t="e">
        <f>V19*100/D27</f>
        <v>#DIV/0!</v>
      </c>
      <c r="W28" s="441"/>
      <c r="X28" s="441"/>
      <c r="Y28" s="441"/>
      <c r="Z28" s="441"/>
      <c r="AA28" s="441" t="e">
        <f>AA19*100/D27</f>
        <v>#DIV/0!</v>
      </c>
      <c r="AB28" s="441"/>
      <c r="AC28" s="441"/>
      <c r="AD28" s="441"/>
      <c r="AE28" s="441"/>
      <c r="AF28" s="441" t="e">
        <f>AF19*100/D27</f>
        <v>#DIV/0!</v>
      </c>
      <c r="AG28" s="441"/>
      <c r="AH28" s="441"/>
      <c r="AI28" s="441"/>
      <c r="AJ28" s="441"/>
      <c r="AK28" s="441" t="e">
        <f>AK19*100/D27</f>
        <v>#DIV/0!</v>
      </c>
      <c r="AL28" s="441"/>
      <c r="AM28" s="441"/>
      <c r="AN28" s="441"/>
      <c r="AO28" s="441"/>
      <c r="AP28" s="157"/>
      <c r="AQ28" s="157"/>
      <c r="AR28" s="157"/>
      <c r="AS28" s="157"/>
      <c r="AT28" s="157"/>
      <c r="AU28" s="441" t="e">
        <f>AU19*100/D27</f>
        <v>#DIV/0!</v>
      </c>
      <c r="AV28" s="441"/>
      <c r="AW28" s="441"/>
      <c r="AX28" s="441"/>
      <c r="AY28" s="441"/>
      <c r="AZ28" s="157"/>
      <c r="BA28" s="157"/>
      <c r="BB28" s="157"/>
      <c r="BC28" s="157"/>
      <c r="BD28" s="157"/>
      <c r="BE28" s="441" t="e">
        <f>BE19*100/D27</f>
        <v>#DIV/0!</v>
      </c>
      <c r="BF28" s="441"/>
      <c r="BG28" s="441"/>
      <c r="BH28" s="441"/>
      <c r="BI28" s="441"/>
      <c r="BJ28" s="120"/>
      <c r="BK28" s="120"/>
      <c r="BL28" s="122"/>
    </row>
    <row r="29" spans="1:64" x14ac:dyDescent="0.2">
      <c r="B29" s="120"/>
      <c r="C29" s="120"/>
      <c r="D29" s="123" t="s">
        <v>112</v>
      </c>
      <c r="E29" s="124"/>
      <c r="F29" s="124"/>
      <c r="G29" s="466" t="e">
        <f>(G19+L19+Q19)*100/D27</f>
        <v>#DIV/0!</v>
      </c>
      <c r="H29" s="467"/>
      <c r="I29" s="467"/>
      <c r="J29" s="467"/>
      <c r="K29" s="468"/>
      <c r="L29" s="463" t="s">
        <v>113</v>
      </c>
      <c r="M29" s="464"/>
      <c r="N29" s="464"/>
      <c r="O29" s="464"/>
      <c r="P29" s="465"/>
      <c r="Q29" s="451" t="e">
        <f>(H19+R19)*100/(H19+J19+K18+O19+P18+R19+T19+U18)</f>
        <v>#DIV/0!</v>
      </c>
      <c r="R29" s="452"/>
      <c r="S29" s="452"/>
      <c r="T29" s="452"/>
      <c r="U29" s="453"/>
      <c r="V29" s="457" t="s">
        <v>114</v>
      </c>
      <c r="W29" s="458"/>
      <c r="X29" s="458"/>
      <c r="Y29" s="458"/>
      <c r="Z29" s="459"/>
      <c r="AA29" s="451" t="e">
        <f>(J19+O19+T19)*100/(H19+J19+K18+O19+P18+R19+T19+U18)</f>
        <v>#DIV/0!</v>
      </c>
      <c r="AB29" s="452"/>
      <c r="AC29" s="452"/>
      <c r="AD29" s="452"/>
      <c r="AE29" s="453"/>
      <c r="AF29" s="454" t="s">
        <v>101</v>
      </c>
      <c r="AG29" s="455"/>
      <c r="AH29" s="455"/>
      <c r="AI29" s="455"/>
      <c r="AJ29" s="456"/>
      <c r="AK29" s="451" t="e">
        <f>(K18+P18+U18)*100/(H19+J19+K18+O19+P18+R19+T19+U18)</f>
        <v>#DIV/0!</v>
      </c>
      <c r="AL29" s="452"/>
      <c r="AM29" s="452"/>
      <c r="AN29" s="452"/>
      <c r="AO29" s="453"/>
      <c r="AP29" s="162"/>
      <c r="AQ29" s="162"/>
      <c r="AR29" s="162"/>
      <c r="AS29" s="162"/>
      <c r="AT29" s="162"/>
      <c r="AU29" s="120"/>
      <c r="AV29" s="120"/>
      <c r="AW29" s="120"/>
      <c r="AX29" s="120"/>
      <c r="AY29" s="120"/>
      <c r="AZ29" s="120"/>
      <c r="BA29" s="120"/>
      <c r="BB29" s="120"/>
      <c r="BC29" s="120"/>
      <c r="BD29" s="120"/>
      <c r="BE29" s="120"/>
      <c r="BF29" s="120"/>
      <c r="BG29" s="120"/>
      <c r="BH29" s="120"/>
      <c r="BI29" s="120"/>
      <c r="BJ29" s="120"/>
      <c r="BK29" s="120"/>
      <c r="BL29" s="122"/>
    </row>
  </sheetData>
  <sheetProtection algorithmName="SHA-512" hashValue="xxMgmVqPXIvQ+JKZigAbv6ZQaSsw49ntTnF2gJyQcZto+hUfIx63FOXTkkAQuTvjf7+bPWe51Noqr8aQoWxB5Q==" saltValue="uEijf2RdF8zTvtcSHgsgtw==" spinCount="100000" sheet="1" formatCells="0" formatColumns="0" formatRows="0"/>
  <mergeCells count="152">
    <mergeCell ref="L29:P29"/>
    <mergeCell ref="G29:K29"/>
    <mergeCell ref="G21:K21"/>
    <mergeCell ref="G22:K22"/>
    <mergeCell ref="G23:K23"/>
    <mergeCell ref="G24:K24"/>
    <mergeCell ref="G25:K25"/>
    <mergeCell ref="L21:P21"/>
    <mergeCell ref="L22:P22"/>
    <mergeCell ref="L23:P23"/>
    <mergeCell ref="L24:P24"/>
    <mergeCell ref="L25:P25"/>
    <mergeCell ref="L27:P27"/>
    <mergeCell ref="G26:K26"/>
    <mergeCell ref="L26:P26"/>
    <mergeCell ref="G28:K28"/>
    <mergeCell ref="L28:P28"/>
    <mergeCell ref="AK29:AO29"/>
    <mergeCell ref="AF29:AJ29"/>
    <mergeCell ref="AA29:AE29"/>
    <mergeCell ref="AF21:AJ21"/>
    <mergeCell ref="AF22:AJ22"/>
    <mergeCell ref="AF23:AJ23"/>
    <mergeCell ref="AF24:AJ24"/>
    <mergeCell ref="V29:Z29"/>
    <mergeCell ref="Q29:U29"/>
    <mergeCell ref="Q21:U21"/>
    <mergeCell ref="Q22:U22"/>
    <mergeCell ref="Q23:U23"/>
    <mergeCell ref="Q24:U24"/>
    <mergeCell ref="Q25:U25"/>
    <mergeCell ref="V21:Z21"/>
    <mergeCell ref="V22:Z22"/>
    <mergeCell ref="V23:Z23"/>
    <mergeCell ref="V24:Z24"/>
    <mergeCell ref="V25:Z25"/>
    <mergeCell ref="AA21:AE21"/>
    <mergeCell ref="AA22:AE22"/>
    <mergeCell ref="AA23:AE23"/>
    <mergeCell ref="AA24:AE24"/>
    <mergeCell ref="AA25:AE25"/>
    <mergeCell ref="Q28:U28"/>
    <mergeCell ref="V28:Z28"/>
    <mergeCell ref="AA28:AE28"/>
    <mergeCell ref="G20:K20"/>
    <mergeCell ref="L20:P20"/>
    <mergeCell ref="Q20:U20"/>
    <mergeCell ref="V20:Z20"/>
    <mergeCell ref="AA20:AE20"/>
    <mergeCell ref="G27:K27"/>
    <mergeCell ref="Q27:U27"/>
    <mergeCell ref="V27:Z27"/>
    <mergeCell ref="AA27:AE27"/>
    <mergeCell ref="AF27:AJ27"/>
    <mergeCell ref="AK27:AO27"/>
    <mergeCell ref="AU27:AY27"/>
    <mergeCell ref="AK28:AO28"/>
    <mergeCell ref="AU28:AY28"/>
    <mergeCell ref="BE27:BI27"/>
    <mergeCell ref="AF28:AJ28"/>
    <mergeCell ref="BL5:BL6"/>
    <mergeCell ref="BE28:BI28"/>
    <mergeCell ref="AU23:AY23"/>
    <mergeCell ref="AU24:AY24"/>
    <mergeCell ref="AU25:AY25"/>
    <mergeCell ref="BE21:BI21"/>
    <mergeCell ref="BE22:BI22"/>
    <mergeCell ref="BE23:BI23"/>
    <mergeCell ref="BE24:BI24"/>
    <mergeCell ref="BE25:BI25"/>
    <mergeCell ref="BJ12:BK12"/>
    <mergeCell ref="BJ5:BK6"/>
    <mergeCell ref="BJ7:BK7"/>
    <mergeCell ref="BJ8:BK8"/>
    <mergeCell ref="BJ9:BK9"/>
    <mergeCell ref="BJ10:BK10"/>
    <mergeCell ref="BJ11:BK11"/>
    <mergeCell ref="BJ20:BL20"/>
    <mergeCell ref="AF20:AJ20"/>
    <mergeCell ref="AK20:AO20"/>
    <mergeCell ref="AU20:AY20"/>
    <mergeCell ref="BE20:BI20"/>
    <mergeCell ref="AF25:AJ25"/>
    <mergeCell ref="C4:C6"/>
    <mergeCell ref="L4:P4"/>
    <mergeCell ref="F4:F6"/>
    <mergeCell ref="D22:F22"/>
    <mergeCell ref="BJ13:BK13"/>
    <mergeCell ref="BJ14:BK14"/>
    <mergeCell ref="BJ15:BK15"/>
    <mergeCell ref="BJ16:BK16"/>
    <mergeCell ref="BJ17:BK17"/>
    <mergeCell ref="BJ18:BK18"/>
    <mergeCell ref="AK21:AO21"/>
    <mergeCell ref="AK22:AO22"/>
    <mergeCell ref="AU21:AY21"/>
    <mergeCell ref="AU22:AY22"/>
    <mergeCell ref="BE5:BI5"/>
    <mergeCell ref="Q4:U4"/>
    <mergeCell ref="V4:Z4"/>
    <mergeCell ref="AA4:AE4"/>
    <mergeCell ref="AF4:AJ4"/>
    <mergeCell ref="AK4:AO4"/>
    <mergeCell ref="AU4:AY4"/>
    <mergeCell ref="BE4:BI4"/>
    <mergeCell ref="G5:K5"/>
    <mergeCell ref="L5:P5"/>
    <mergeCell ref="Q5:U5"/>
    <mergeCell ref="V5:Z5"/>
    <mergeCell ref="AA5:AE5"/>
    <mergeCell ref="AF5:AJ5"/>
    <mergeCell ref="AK5:AO5"/>
    <mergeCell ref="AU5:AY5"/>
    <mergeCell ref="AZ23:BD23"/>
    <mergeCell ref="D24:F24"/>
    <mergeCell ref="AZ24:BD24"/>
    <mergeCell ref="D25:F25"/>
    <mergeCell ref="AZ25:BD25"/>
    <mergeCell ref="D26:F26"/>
    <mergeCell ref="AK26:AO26"/>
    <mergeCell ref="AU26:AY26"/>
    <mergeCell ref="B21:B22"/>
    <mergeCell ref="C21:C26"/>
    <mergeCell ref="AP25:AT25"/>
    <mergeCell ref="AZ21:BD21"/>
    <mergeCell ref="AK23:AO23"/>
    <mergeCell ref="AK24:AO24"/>
    <mergeCell ref="AK25:AO25"/>
    <mergeCell ref="BE26:BI26"/>
    <mergeCell ref="A20:C20"/>
    <mergeCell ref="AP4:AT4"/>
    <mergeCell ref="AP5:AT5"/>
    <mergeCell ref="AZ4:BD4"/>
    <mergeCell ref="AZ5:BD5"/>
    <mergeCell ref="AP21:AT21"/>
    <mergeCell ref="AP22:AT22"/>
    <mergeCell ref="AP23:AT23"/>
    <mergeCell ref="AP24:AT24"/>
    <mergeCell ref="Q26:U26"/>
    <mergeCell ref="V26:Z26"/>
    <mergeCell ref="AA26:AE26"/>
    <mergeCell ref="AF26:AJ26"/>
    <mergeCell ref="AP26:AT26"/>
    <mergeCell ref="AZ26:BD26"/>
    <mergeCell ref="A4:A6"/>
    <mergeCell ref="B4:B6"/>
    <mergeCell ref="D4:D6"/>
    <mergeCell ref="G4:K4"/>
    <mergeCell ref="E4:E6"/>
    <mergeCell ref="D21:F21"/>
    <mergeCell ref="D23:F23"/>
    <mergeCell ref="AZ22:BD22"/>
  </mergeCells>
  <pageMargins left="0" right="0" top="0" bottom="0" header="0.31496062992125984" footer="0.31496062992125984"/>
  <pageSetup orientation="landscape" verticalDpi="0" r:id="rId1"/>
  <ignoredErrors>
    <ignoredError sqref="G20:G22 BJ7:BK18 D20 L20:P20 AA20 AK20 AU20 H22:K22 V23 G24:K24 BE25:BI25 BE20 AB20:AF20 H21:L21 BE21:BI21 Q22 AA22:AJ22 BE22 W23:Z23 AU24:AY24 L24:U24 BE19:BI19 G19:AO19 AA24:AO24 Q21:AO21 G25:AO25 AU19:AY19 AU21:AY21 AU25:AY25" unlockedFormula="1"/>
    <ignoredError sqref="Q20:U20 W20:Z20 V20" formula="1" unlockedFormula="1"/>
    <ignoredError sqref="AU27:AY27 Q27:AO27" twoDigitTextYear="1"/>
    <ignoredError sqref="E8 E10:E18"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1:R29"/>
  <sheetViews>
    <sheetView tabSelected="1" zoomScale="90" zoomScaleNormal="90" workbookViewId="0">
      <selection activeCell="D13" sqref="D13"/>
    </sheetView>
  </sheetViews>
  <sheetFormatPr defaultRowHeight="12.75" x14ac:dyDescent="0.2"/>
  <cols>
    <col min="1" max="1" width="6.28515625" style="27" customWidth="1"/>
    <col min="2" max="2" width="3" customWidth="1"/>
    <col min="3" max="3" width="14.85546875" customWidth="1"/>
    <col min="4" max="4" width="11" customWidth="1"/>
    <col min="5" max="5" width="6.28515625" customWidth="1"/>
    <col min="6" max="6" width="8.85546875" customWidth="1"/>
    <col min="7" max="7" width="5.140625" style="10" customWidth="1"/>
    <col min="8" max="8" width="5" style="10" customWidth="1"/>
    <col min="9" max="9" width="11.28515625" customWidth="1"/>
    <col min="10" max="10" width="9.5703125" style="10" customWidth="1"/>
    <col min="11" max="11" width="7" style="10" customWidth="1"/>
    <col min="12" max="12" width="10.5703125" customWidth="1"/>
    <col min="13" max="13" width="7.28515625" customWidth="1"/>
    <col min="14" max="14" width="7.42578125" customWidth="1"/>
    <col min="15" max="15" width="10.28515625" customWidth="1"/>
    <col min="16" max="16" width="7.42578125" customWidth="1"/>
    <col min="17" max="17" width="6.140625" customWidth="1"/>
    <col min="18" max="18" width="11" style="2" customWidth="1"/>
  </cols>
  <sheetData>
    <row r="1" spans="1:18" ht="18.75" thickBot="1" x14ac:dyDescent="0.3">
      <c r="B1" s="6" t="s">
        <v>22</v>
      </c>
      <c r="C1" s="6"/>
      <c r="D1" s="6"/>
      <c r="E1" s="6"/>
      <c r="F1" s="6"/>
      <c r="G1" s="25"/>
      <c r="H1" s="25"/>
      <c r="I1" s="6"/>
      <c r="J1" s="25"/>
      <c r="K1" s="25"/>
      <c r="L1" s="6"/>
    </row>
    <row r="2" spans="1:18" ht="15.75" customHeight="1" thickBot="1" x14ac:dyDescent="0.3">
      <c r="A2" s="28"/>
      <c r="B2" s="507" t="s">
        <v>1</v>
      </c>
      <c r="C2" s="508"/>
      <c r="D2" s="508"/>
      <c r="E2" s="509"/>
      <c r="F2" s="475"/>
      <c r="G2" s="476"/>
      <c r="H2" s="477"/>
      <c r="I2" s="510" t="s">
        <v>157</v>
      </c>
      <c r="J2" s="499" t="s">
        <v>156</v>
      </c>
      <c r="K2" s="493" t="s">
        <v>2</v>
      </c>
      <c r="L2" s="494"/>
      <c r="M2" s="489"/>
      <c r="N2" s="490"/>
      <c r="O2" s="491"/>
      <c r="P2" s="1"/>
      <c r="Q2" s="1"/>
      <c r="R2" s="1"/>
    </row>
    <row r="3" spans="1:18" ht="15.75" customHeight="1" thickBot="1" x14ac:dyDescent="0.25">
      <c r="A3" s="28"/>
      <c r="B3" s="507" t="s">
        <v>23</v>
      </c>
      <c r="C3" s="508"/>
      <c r="D3" s="508"/>
      <c r="E3" s="509"/>
      <c r="F3" s="475"/>
      <c r="G3" s="476"/>
      <c r="H3" s="477"/>
      <c r="I3" s="511"/>
      <c r="J3" s="500"/>
      <c r="K3" s="493" t="s">
        <v>5</v>
      </c>
      <c r="L3" s="494"/>
      <c r="M3" s="505"/>
      <c r="N3" s="490"/>
      <c r="O3" s="491"/>
      <c r="P3" s="8"/>
      <c r="Q3" s="8"/>
      <c r="R3"/>
    </row>
    <row r="4" spans="1:18" ht="13.5" customHeight="1" thickBot="1" x14ac:dyDescent="0.25">
      <c r="A4" s="28"/>
      <c r="B4" s="507" t="s">
        <v>24</v>
      </c>
      <c r="C4" s="508"/>
      <c r="D4" s="508"/>
      <c r="E4" s="509"/>
      <c r="F4" s="475"/>
      <c r="G4" s="476"/>
      <c r="H4" s="477"/>
      <c r="I4" s="511"/>
      <c r="J4" s="500"/>
      <c r="K4" s="493" t="s">
        <v>103</v>
      </c>
      <c r="L4" s="494"/>
      <c r="M4" s="489"/>
      <c r="N4" s="490"/>
      <c r="O4" s="491"/>
      <c r="P4" s="8"/>
      <c r="Q4" s="8"/>
      <c r="R4"/>
    </row>
    <row r="5" spans="1:18" ht="39.75" customHeight="1" thickBot="1" x14ac:dyDescent="0.25">
      <c r="A5" s="28"/>
      <c r="B5" s="507" t="s">
        <v>25</v>
      </c>
      <c r="C5" s="508"/>
      <c r="D5" s="508"/>
      <c r="E5" s="509"/>
      <c r="F5" s="475"/>
      <c r="G5" s="476"/>
      <c r="H5" s="477"/>
      <c r="I5" s="512"/>
      <c r="J5" s="501"/>
      <c r="K5" s="495" t="s">
        <v>26</v>
      </c>
      <c r="L5" s="496"/>
      <c r="M5" s="475"/>
      <c r="N5" s="476"/>
      <c r="O5" s="477"/>
      <c r="P5" s="8"/>
      <c r="Q5" s="8"/>
      <c r="R5"/>
    </row>
    <row r="6" spans="1:18" ht="39.75" customHeight="1" thickBot="1" x14ac:dyDescent="0.3">
      <c r="A6" s="28"/>
      <c r="B6" s="482" t="s">
        <v>3</v>
      </c>
      <c r="C6" s="483"/>
      <c r="D6" s="483"/>
      <c r="E6" s="484"/>
      <c r="F6" s="502"/>
      <c r="G6" s="503"/>
      <c r="H6" s="504"/>
      <c r="I6" s="80" t="e">
        <f>M5/31/F5</f>
        <v>#DIV/0!</v>
      </c>
      <c r="J6" s="91" t="e">
        <f>((D13+D14+D15)/M5)</f>
        <v>#DIV/0!</v>
      </c>
      <c r="K6" s="497" t="s">
        <v>285</v>
      </c>
      <c r="L6" s="498"/>
      <c r="M6" s="475"/>
      <c r="N6" s="476"/>
      <c r="O6" s="477"/>
      <c r="P6" s="8"/>
      <c r="Q6" s="8"/>
    </row>
    <row r="8" spans="1:18" x14ac:dyDescent="0.2">
      <c r="B8" s="485" t="s">
        <v>4</v>
      </c>
      <c r="C8" s="485" t="s">
        <v>8</v>
      </c>
      <c r="D8" s="485" t="s">
        <v>27</v>
      </c>
      <c r="E8" s="485" t="s">
        <v>28</v>
      </c>
      <c r="F8" s="485"/>
      <c r="G8" s="485"/>
      <c r="H8" s="485"/>
      <c r="I8" s="485"/>
      <c r="J8" s="485"/>
      <c r="K8" s="485"/>
      <c r="L8" s="485"/>
      <c r="M8" s="485" t="s">
        <v>29</v>
      </c>
      <c r="N8" s="485"/>
      <c r="O8" s="485"/>
      <c r="P8" s="485" t="s">
        <v>30</v>
      </c>
      <c r="Q8" s="485"/>
      <c r="R8" s="506" t="s">
        <v>49</v>
      </c>
    </row>
    <row r="9" spans="1:18" ht="19.5" x14ac:dyDescent="0.2">
      <c r="B9" s="485"/>
      <c r="C9" s="485"/>
      <c r="D9" s="485"/>
      <c r="E9" s="61" t="s">
        <v>31</v>
      </c>
      <c r="F9" s="486" t="s">
        <v>32</v>
      </c>
      <c r="G9" s="486"/>
      <c r="H9" s="486"/>
      <c r="I9" s="486"/>
      <c r="J9" s="486" t="s">
        <v>33</v>
      </c>
      <c r="K9" s="486"/>
      <c r="L9" s="486"/>
      <c r="M9" s="485"/>
      <c r="N9" s="485"/>
      <c r="O9" s="485"/>
      <c r="P9" s="485"/>
      <c r="Q9" s="485"/>
      <c r="R9" s="506"/>
    </row>
    <row r="10" spans="1:18" x14ac:dyDescent="0.2">
      <c r="B10" s="485"/>
      <c r="C10" s="485"/>
      <c r="D10" s="485"/>
      <c r="E10" s="486" t="s">
        <v>34</v>
      </c>
      <c r="F10" s="486" t="s">
        <v>35</v>
      </c>
      <c r="G10" s="486" t="s">
        <v>36</v>
      </c>
      <c r="H10" s="486" t="s">
        <v>37</v>
      </c>
      <c r="I10" s="61" t="s">
        <v>38</v>
      </c>
      <c r="J10" s="486" t="s">
        <v>39</v>
      </c>
      <c r="K10" s="486" t="s">
        <v>40</v>
      </c>
      <c r="L10" s="61" t="s">
        <v>38</v>
      </c>
      <c r="M10" s="486" t="s">
        <v>41</v>
      </c>
      <c r="N10" s="486" t="s">
        <v>42</v>
      </c>
      <c r="O10" s="61" t="s">
        <v>38</v>
      </c>
      <c r="P10" s="486" t="s">
        <v>43</v>
      </c>
      <c r="Q10" s="486" t="s">
        <v>44</v>
      </c>
      <c r="R10" s="506"/>
    </row>
    <row r="11" spans="1:18" x14ac:dyDescent="0.2">
      <c r="B11" s="485"/>
      <c r="C11" s="485"/>
      <c r="D11" s="485"/>
      <c r="E11" s="486"/>
      <c r="F11" s="486"/>
      <c r="G11" s="486"/>
      <c r="H11" s="486"/>
      <c r="I11" s="61" t="s">
        <v>45</v>
      </c>
      <c r="J11" s="486"/>
      <c r="K11" s="486"/>
      <c r="L11" s="61" t="s">
        <v>45</v>
      </c>
      <c r="M11" s="486"/>
      <c r="N11" s="486"/>
      <c r="O11" s="61" t="s">
        <v>45</v>
      </c>
      <c r="P11" s="486"/>
      <c r="Q11" s="486"/>
      <c r="R11" s="506"/>
    </row>
    <row r="12" spans="1:18" s="66" customFormat="1" ht="21.75" customHeight="1" x14ac:dyDescent="0.2">
      <c r="A12" s="62" t="s">
        <v>51</v>
      </c>
      <c r="B12" s="63"/>
      <c r="C12" s="63"/>
      <c r="D12" s="64" t="s">
        <v>14</v>
      </c>
      <c r="E12" s="64"/>
      <c r="F12" s="64" t="s">
        <v>15</v>
      </c>
      <c r="G12" s="64"/>
      <c r="H12" s="64"/>
      <c r="I12" s="64"/>
      <c r="J12" s="64"/>
      <c r="K12" s="64"/>
      <c r="L12" s="64"/>
      <c r="M12" s="64" t="s">
        <v>16</v>
      </c>
      <c r="N12" s="64" t="s">
        <v>17</v>
      </c>
      <c r="O12" s="64"/>
      <c r="P12" s="64" t="s">
        <v>18</v>
      </c>
      <c r="Q12" s="65"/>
      <c r="R12" s="506"/>
    </row>
    <row r="13" spans="1:18" ht="24.75" customHeight="1" x14ac:dyDescent="0.25">
      <c r="A13" s="54">
        <v>0</v>
      </c>
      <c r="B13" s="3">
        <v>1</v>
      </c>
      <c r="C13" s="4" t="s">
        <v>46</v>
      </c>
      <c r="D13" s="202"/>
      <c r="E13" s="203"/>
      <c r="F13" s="202"/>
      <c r="G13" s="202"/>
      <c r="H13" s="202"/>
      <c r="I13" s="202"/>
      <c r="J13" s="202"/>
      <c r="K13" s="202"/>
      <c r="L13" s="202"/>
      <c r="M13" s="204"/>
      <c r="N13" s="202"/>
      <c r="O13" s="202"/>
      <c r="P13" s="202"/>
      <c r="Q13" s="202"/>
      <c r="R13" s="84" t="str">
        <f t="shared" ref="R13:R23" si="0">IF((A13+D13 =F13+M13+N13+P13),"BINE","GRESIT")</f>
        <v>BINE</v>
      </c>
    </row>
    <row r="14" spans="1:18" ht="23.25" customHeight="1" x14ac:dyDescent="0.25">
      <c r="A14" s="54">
        <v>0</v>
      </c>
      <c r="B14" s="5">
        <v>2</v>
      </c>
      <c r="C14" s="4" t="s">
        <v>47</v>
      </c>
      <c r="D14" s="202"/>
      <c r="E14" s="203"/>
      <c r="F14" s="204"/>
      <c r="G14" s="202"/>
      <c r="H14" s="202"/>
      <c r="I14" s="202"/>
      <c r="J14" s="202"/>
      <c r="K14" s="202"/>
      <c r="L14" s="202"/>
      <c r="M14" s="204"/>
      <c r="N14" s="202"/>
      <c r="O14" s="202"/>
      <c r="P14" s="202"/>
      <c r="Q14" s="202"/>
      <c r="R14" s="84" t="str">
        <f t="shared" si="0"/>
        <v>BINE</v>
      </c>
    </row>
    <row r="15" spans="1:18" ht="20.25" customHeight="1" x14ac:dyDescent="0.25">
      <c r="A15" s="54">
        <v>0</v>
      </c>
      <c r="B15" s="3">
        <v>3</v>
      </c>
      <c r="C15" s="4" t="s">
        <v>48</v>
      </c>
      <c r="D15" s="202"/>
      <c r="E15" s="203"/>
      <c r="F15" s="202"/>
      <c r="G15" s="202"/>
      <c r="H15" s="202"/>
      <c r="I15" s="202"/>
      <c r="J15" s="202"/>
      <c r="K15" s="202"/>
      <c r="L15" s="202"/>
      <c r="M15" s="204"/>
      <c r="N15" s="202"/>
      <c r="O15" s="202"/>
      <c r="P15" s="202"/>
      <c r="Q15" s="202"/>
      <c r="R15" s="84" t="str">
        <f t="shared" si="0"/>
        <v>BINE</v>
      </c>
    </row>
    <row r="16" spans="1:18" ht="20.25" customHeight="1" x14ac:dyDescent="0.25">
      <c r="A16" s="54">
        <v>0</v>
      </c>
      <c r="B16" s="3">
        <v>4</v>
      </c>
      <c r="C16" s="4" t="s">
        <v>19</v>
      </c>
      <c r="D16" s="202"/>
      <c r="E16" s="203"/>
      <c r="F16" s="202"/>
      <c r="G16" s="202"/>
      <c r="H16" s="202"/>
      <c r="I16" s="202"/>
      <c r="J16" s="202"/>
      <c r="K16" s="202"/>
      <c r="L16" s="202"/>
      <c r="M16" s="202"/>
      <c r="N16" s="202"/>
      <c r="O16" s="202"/>
      <c r="P16" s="202"/>
      <c r="Q16" s="202"/>
      <c r="R16" s="84" t="str">
        <f t="shared" si="0"/>
        <v>BINE</v>
      </c>
    </row>
    <row r="17" spans="1:18" ht="20.25" customHeight="1" x14ac:dyDescent="0.25">
      <c r="A17" s="54">
        <v>0</v>
      </c>
      <c r="B17" s="3">
        <v>5</v>
      </c>
      <c r="C17" s="4" t="s">
        <v>9</v>
      </c>
      <c r="D17" s="202"/>
      <c r="E17" s="203"/>
      <c r="F17" s="202"/>
      <c r="G17" s="202"/>
      <c r="H17" s="202"/>
      <c r="I17" s="202"/>
      <c r="J17" s="202"/>
      <c r="K17" s="202"/>
      <c r="L17" s="202"/>
      <c r="M17" s="204"/>
      <c r="N17" s="202"/>
      <c r="O17" s="202"/>
      <c r="P17" s="202"/>
      <c r="Q17" s="205"/>
      <c r="R17" s="84" t="str">
        <f t="shared" si="0"/>
        <v>BINE</v>
      </c>
    </row>
    <row r="18" spans="1:18" ht="20.25" customHeight="1" x14ac:dyDescent="0.25">
      <c r="A18" s="54">
        <v>0</v>
      </c>
      <c r="B18" s="3">
        <v>6</v>
      </c>
      <c r="C18" s="4" t="s">
        <v>10</v>
      </c>
      <c r="D18" s="202"/>
      <c r="E18" s="203"/>
      <c r="F18" s="202"/>
      <c r="G18" s="202"/>
      <c r="H18" s="202"/>
      <c r="I18" s="202"/>
      <c r="J18" s="202"/>
      <c r="K18" s="202"/>
      <c r="L18" s="202"/>
      <c r="M18" s="204"/>
      <c r="N18" s="202"/>
      <c r="O18" s="202"/>
      <c r="P18" s="202"/>
      <c r="Q18" s="202"/>
      <c r="R18" s="84" t="str">
        <f t="shared" si="0"/>
        <v>BINE</v>
      </c>
    </row>
    <row r="19" spans="1:18" ht="24" customHeight="1" x14ac:dyDescent="0.25">
      <c r="A19" s="54">
        <v>0</v>
      </c>
      <c r="B19" s="487">
        <v>7</v>
      </c>
      <c r="C19" s="160" t="s">
        <v>186</v>
      </c>
      <c r="D19" s="202"/>
      <c r="E19" s="203"/>
      <c r="F19" s="204"/>
      <c r="G19" s="202"/>
      <c r="H19" s="202"/>
      <c r="I19" s="202"/>
      <c r="J19" s="202"/>
      <c r="K19" s="202"/>
      <c r="L19" s="202"/>
      <c r="M19" s="204"/>
      <c r="N19" s="202"/>
      <c r="O19" s="202"/>
      <c r="P19" s="202"/>
      <c r="Q19" s="205"/>
      <c r="R19" s="84" t="str">
        <f t="shared" si="0"/>
        <v>BINE</v>
      </c>
    </row>
    <row r="20" spans="1:18" ht="27" customHeight="1" x14ac:dyDescent="0.25">
      <c r="A20" s="54">
        <v>0</v>
      </c>
      <c r="B20" s="488"/>
      <c r="C20" s="160" t="s">
        <v>188</v>
      </c>
      <c r="D20" s="202"/>
      <c r="E20" s="203"/>
      <c r="F20" s="204"/>
      <c r="G20" s="202"/>
      <c r="H20" s="202"/>
      <c r="I20" s="202"/>
      <c r="J20" s="202"/>
      <c r="K20" s="202"/>
      <c r="L20" s="202"/>
      <c r="M20" s="204"/>
      <c r="N20" s="202"/>
      <c r="O20" s="202"/>
      <c r="P20" s="202"/>
      <c r="Q20" s="205"/>
      <c r="R20" s="84" t="str">
        <f t="shared" si="0"/>
        <v>BINE</v>
      </c>
    </row>
    <row r="21" spans="1:18" ht="25.5" customHeight="1" x14ac:dyDescent="0.25">
      <c r="A21" s="54">
        <v>0</v>
      </c>
      <c r="B21" s="487">
        <v>8</v>
      </c>
      <c r="C21" s="160" t="s">
        <v>187</v>
      </c>
      <c r="D21" s="202"/>
      <c r="E21" s="203"/>
      <c r="F21" s="204"/>
      <c r="G21" s="202"/>
      <c r="H21" s="202"/>
      <c r="I21" s="202"/>
      <c r="J21" s="202"/>
      <c r="K21" s="202"/>
      <c r="L21" s="202"/>
      <c r="M21" s="204"/>
      <c r="N21" s="202"/>
      <c r="O21" s="202"/>
      <c r="P21" s="202"/>
      <c r="Q21" s="202"/>
      <c r="R21" s="84" t="str">
        <f t="shared" si="0"/>
        <v>BINE</v>
      </c>
    </row>
    <row r="22" spans="1:18" ht="27.75" customHeight="1" x14ac:dyDescent="0.25">
      <c r="A22" s="54">
        <v>0</v>
      </c>
      <c r="B22" s="488"/>
      <c r="C22" s="160" t="s">
        <v>189</v>
      </c>
      <c r="D22" s="202"/>
      <c r="E22" s="203"/>
      <c r="F22" s="204"/>
      <c r="G22" s="202"/>
      <c r="H22" s="202"/>
      <c r="I22" s="202"/>
      <c r="J22" s="202"/>
      <c r="K22" s="202"/>
      <c r="L22" s="202"/>
      <c r="M22" s="204"/>
      <c r="N22" s="202"/>
      <c r="O22" s="202"/>
      <c r="P22" s="202"/>
      <c r="Q22" s="202"/>
      <c r="R22" s="84" t="str">
        <f t="shared" si="0"/>
        <v>BINE</v>
      </c>
    </row>
    <row r="23" spans="1:18" ht="20.25" customHeight="1" x14ac:dyDescent="0.25">
      <c r="A23" s="54">
        <v>0</v>
      </c>
      <c r="B23" s="3">
        <v>9</v>
      </c>
      <c r="C23" s="4" t="s">
        <v>13</v>
      </c>
      <c r="D23" s="202"/>
      <c r="E23" s="203"/>
      <c r="F23" s="202"/>
      <c r="G23" s="202"/>
      <c r="H23" s="202"/>
      <c r="I23" s="202"/>
      <c r="J23" s="202"/>
      <c r="K23" s="202"/>
      <c r="L23" s="202"/>
      <c r="M23" s="204"/>
      <c r="N23" s="204"/>
      <c r="O23" s="202"/>
      <c r="P23" s="202"/>
      <c r="Q23" s="202"/>
      <c r="R23" s="84" t="str">
        <f t="shared" si="0"/>
        <v>BINE</v>
      </c>
    </row>
    <row r="24" spans="1:18" ht="11.25" customHeight="1" x14ac:dyDescent="0.3">
      <c r="C24" s="7"/>
      <c r="D24" s="29"/>
      <c r="E24" s="29"/>
      <c r="F24" s="29"/>
      <c r="G24" s="29"/>
      <c r="H24" s="29"/>
      <c r="I24" s="29"/>
      <c r="J24" s="29"/>
      <c r="K24" s="29"/>
      <c r="L24" s="29"/>
      <c r="M24" s="29"/>
      <c r="N24" s="29"/>
      <c r="O24" s="29"/>
      <c r="P24" s="29"/>
      <c r="Q24" s="29"/>
      <c r="R24" s="68"/>
    </row>
    <row r="25" spans="1:18" s="70" customFormat="1" ht="27" customHeight="1" x14ac:dyDescent="0.2">
      <c r="A25" s="69"/>
      <c r="C25" s="286" t="s">
        <v>94</v>
      </c>
      <c r="D25" s="287">
        <f>SUM(D13:D24)</f>
        <v>0</v>
      </c>
      <c r="E25" s="478" t="s">
        <v>95</v>
      </c>
      <c r="F25" s="478"/>
      <c r="G25" s="478" t="s">
        <v>96</v>
      </c>
      <c r="H25" s="478"/>
      <c r="I25" s="288" t="s">
        <v>48</v>
      </c>
      <c r="J25" s="479" t="s">
        <v>19</v>
      </c>
      <c r="K25" s="480"/>
      <c r="L25" s="288" t="s">
        <v>9</v>
      </c>
      <c r="M25" s="481" t="s">
        <v>10</v>
      </c>
      <c r="N25" s="481"/>
      <c r="O25" s="288" t="s">
        <v>11</v>
      </c>
      <c r="P25" s="481" t="s">
        <v>12</v>
      </c>
      <c r="Q25" s="481"/>
      <c r="R25" s="288" t="s">
        <v>13</v>
      </c>
    </row>
    <row r="26" spans="1:18" s="72" customFormat="1" ht="11.25" x14ac:dyDescent="0.2">
      <c r="A26" s="71"/>
      <c r="C26" s="289"/>
      <c r="D26" s="289" t="s">
        <v>97</v>
      </c>
      <c r="E26" s="492" t="e">
        <f>D13*100/D25</f>
        <v>#DIV/0!</v>
      </c>
      <c r="F26" s="492"/>
      <c r="G26" s="492" t="e">
        <f>D14*100/D25</f>
        <v>#DIV/0!</v>
      </c>
      <c r="H26" s="492"/>
      <c r="I26" s="289" t="e">
        <f>D15*100/D25</f>
        <v>#DIV/0!</v>
      </c>
      <c r="J26" s="492" t="e">
        <f>D16*100/D25</f>
        <v>#DIV/0!</v>
      </c>
      <c r="K26" s="492"/>
      <c r="L26" s="289" t="e">
        <f>D17*100/D25</f>
        <v>#DIV/0!</v>
      </c>
      <c r="M26" s="492" t="e">
        <f>D18*100/D25</f>
        <v>#DIV/0!</v>
      </c>
      <c r="N26" s="492"/>
      <c r="O26" s="289" t="e">
        <f>D19*100/D25</f>
        <v>#DIV/0!</v>
      </c>
      <c r="P26" s="492" t="e">
        <f>D21*100/D25</f>
        <v>#DIV/0!</v>
      </c>
      <c r="Q26" s="492"/>
      <c r="R26" s="289" t="e">
        <f>D23*100/D25</f>
        <v>#DIV/0!</v>
      </c>
    </row>
    <row r="27" spans="1:18" s="39" customFormat="1" ht="11.25" x14ac:dyDescent="0.2">
      <c r="A27" s="73"/>
      <c r="C27" s="118"/>
      <c r="D27" s="290" t="s">
        <v>98</v>
      </c>
      <c r="E27" s="472" t="e">
        <f>(D13+D14+D15)*100/D25</f>
        <v>#DIV/0!</v>
      </c>
      <c r="F27" s="473"/>
      <c r="G27" s="474" t="s">
        <v>99</v>
      </c>
      <c r="H27" s="474"/>
      <c r="I27" s="291" t="e">
        <f>(F13+F15)*100/(F13+F15+N13+N14+N15+P13+P14+P15)</f>
        <v>#DIV/0!</v>
      </c>
      <c r="J27" s="474" t="s">
        <v>100</v>
      </c>
      <c r="K27" s="474"/>
      <c r="L27" s="291" t="e">
        <f>(N13+N14+N15)*100/(F13+F15+N13+N14+N15+P13+P14+P15)</f>
        <v>#DIV/0!</v>
      </c>
      <c r="M27" s="474" t="s">
        <v>101</v>
      </c>
      <c r="N27" s="474"/>
      <c r="O27" s="292" t="e">
        <f>(P13+P14+P15)*100/(F13+F15+N13+N14+N15+P13+P14+P15)</f>
        <v>#DIV/0!</v>
      </c>
      <c r="P27" s="118"/>
      <c r="Q27" s="118"/>
      <c r="R27" s="293"/>
    </row>
    <row r="28" spans="1:18" x14ac:dyDescent="0.2">
      <c r="I28" s="74"/>
    </row>
    <row r="29" spans="1:18" ht="15" x14ac:dyDescent="0.25">
      <c r="A29" s="27">
        <f>SUM(A13:A23)</f>
        <v>0</v>
      </c>
      <c r="D29" s="27">
        <f>SUM(D13:D23)</f>
        <v>0</v>
      </c>
      <c r="F29" s="27">
        <f>SUM(F13:F23)</f>
        <v>0</v>
      </c>
      <c r="M29" s="27">
        <f>SUM(M13:M23)</f>
        <v>0</v>
      </c>
      <c r="N29" s="27">
        <f>SUM(N13:N23)</f>
        <v>0</v>
      </c>
      <c r="P29" s="27">
        <f>SUM(P13:P23)</f>
        <v>0</v>
      </c>
      <c r="R29" s="67" t="str">
        <f>IF((A29+D29 =F29+M29+N29+P29),"B","G")</f>
        <v>B</v>
      </c>
    </row>
  </sheetData>
  <sheetProtection algorithmName="SHA-512" hashValue="uTtTg3MhUGfF2Ru2mnnJ4HOSpSMDrlAs0f33iMtYI/MSyvSTbGQaMRxVfkHSVXffuZ7jS0TF08LDca9Ebr+5VA==" saltValue="NbDG8ZMNjZdLe+ZIuBOz5g==" spinCount="100000" sheet="1" formatCells="0" formatColumns="0" formatRows="0" selectLockedCells="1"/>
  <mergeCells count="57">
    <mergeCell ref="B2:E2"/>
    <mergeCell ref="B3:E3"/>
    <mergeCell ref="B4:E4"/>
    <mergeCell ref="I2:I5"/>
    <mergeCell ref="B5:E5"/>
    <mergeCell ref="F5:H5"/>
    <mergeCell ref="F2:H2"/>
    <mergeCell ref="F3:H3"/>
    <mergeCell ref="M3:O3"/>
    <mergeCell ref="M4:O4"/>
    <mergeCell ref="M5:O5"/>
    <mergeCell ref="R8:R12"/>
    <mergeCell ref="P8:Q9"/>
    <mergeCell ref="P10:P11"/>
    <mergeCell ref="Q10:Q11"/>
    <mergeCell ref="M10:M11"/>
    <mergeCell ref="N10:N11"/>
    <mergeCell ref="M8:O9"/>
    <mergeCell ref="K3:L3"/>
    <mergeCell ref="K4:L4"/>
    <mergeCell ref="K5:L5"/>
    <mergeCell ref="K6:L6"/>
    <mergeCell ref="F4:H4"/>
    <mergeCell ref="J2:J5"/>
    <mergeCell ref="F6:H6"/>
    <mergeCell ref="M2:O2"/>
    <mergeCell ref="P25:Q25"/>
    <mergeCell ref="E26:F26"/>
    <mergeCell ref="G26:H26"/>
    <mergeCell ref="J26:K26"/>
    <mergeCell ref="M26:N26"/>
    <mergeCell ref="P26:Q26"/>
    <mergeCell ref="K2:L2"/>
    <mergeCell ref="J10:J11"/>
    <mergeCell ref="K10:K11"/>
    <mergeCell ref="E8:L8"/>
    <mergeCell ref="E10:E11"/>
    <mergeCell ref="F10:F11"/>
    <mergeCell ref="G10:G11"/>
    <mergeCell ref="H10:H11"/>
    <mergeCell ref="F9:I9"/>
    <mergeCell ref="E27:F27"/>
    <mergeCell ref="G27:H27"/>
    <mergeCell ref="J27:K27"/>
    <mergeCell ref="M27:N27"/>
    <mergeCell ref="M6:O6"/>
    <mergeCell ref="G25:H25"/>
    <mergeCell ref="E25:F25"/>
    <mergeCell ref="J25:K25"/>
    <mergeCell ref="M25:N25"/>
    <mergeCell ref="B6:E6"/>
    <mergeCell ref="B8:B11"/>
    <mergeCell ref="C8:C11"/>
    <mergeCell ref="D8:D11"/>
    <mergeCell ref="J9:L9"/>
    <mergeCell ref="B19:B20"/>
    <mergeCell ref="B21:B22"/>
  </mergeCells>
  <phoneticPr fontId="11" type="noConversion"/>
  <pageMargins left="0.03" right="0" top="0.13" bottom="0.12" header="0.5" footer="0.5"/>
  <pageSetup paperSize="9" scale="80" orientation="landscape" r:id="rId1"/>
  <headerFooter alignWithMargins="0"/>
  <ignoredErrors>
    <ignoredError sqref="J25 M25 P25 C16:C18" twoDigitTextYear="1"/>
    <ignoredError sqref="I6"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R29"/>
  <sheetViews>
    <sheetView zoomScale="90" zoomScaleNormal="90" workbookViewId="0">
      <selection activeCell="E14" sqref="E14"/>
    </sheetView>
  </sheetViews>
  <sheetFormatPr defaultRowHeight="12.75" x14ac:dyDescent="0.2"/>
  <cols>
    <col min="1" max="1" width="4.42578125" customWidth="1"/>
    <col min="2" max="2" width="3" customWidth="1"/>
    <col min="3" max="3" width="17.28515625" customWidth="1"/>
    <col min="4" max="4" width="8.28515625" customWidth="1"/>
    <col min="5" max="5" width="6.42578125" customWidth="1"/>
    <col min="6" max="6" width="7.5703125" customWidth="1"/>
    <col min="7" max="7" width="5.5703125" customWidth="1"/>
    <col min="8" max="8" width="5.7109375" customWidth="1"/>
    <col min="9" max="9" width="13.42578125" customWidth="1"/>
    <col min="10" max="10" width="9.42578125" customWidth="1"/>
    <col min="11" max="11" width="7.5703125" customWidth="1"/>
    <col min="12" max="12" width="13.7109375" customWidth="1"/>
    <col min="13" max="17" width="7.5703125" customWidth="1"/>
    <col min="18" max="18" width="9.42578125" customWidth="1"/>
  </cols>
  <sheetData>
    <row r="1" spans="1:18" ht="18.75" thickBot="1" x14ac:dyDescent="0.3">
      <c r="B1" s="6" t="s">
        <v>22</v>
      </c>
      <c r="C1" s="6"/>
      <c r="D1" s="6"/>
      <c r="E1" s="6"/>
      <c r="F1" s="6"/>
      <c r="G1" s="6"/>
      <c r="H1" s="6"/>
      <c r="I1" s="6"/>
      <c r="J1" s="6"/>
      <c r="K1" s="6"/>
      <c r="L1" s="6"/>
    </row>
    <row r="2" spans="1:18" ht="15.75" thickBot="1" x14ac:dyDescent="0.3">
      <c r="B2" s="507" t="s">
        <v>1</v>
      </c>
      <c r="C2" s="508"/>
      <c r="D2" s="508"/>
      <c r="E2" s="509"/>
      <c r="F2" s="475"/>
      <c r="G2" s="476"/>
      <c r="H2" s="477"/>
      <c r="I2" s="510" t="s">
        <v>157</v>
      </c>
      <c r="J2" s="499" t="s">
        <v>154</v>
      </c>
      <c r="K2" s="513" t="s">
        <v>2</v>
      </c>
      <c r="L2" s="514"/>
      <c r="M2" s="489"/>
      <c r="N2" s="490"/>
      <c r="O2" s="491"/>
      <c r="P2" s="1"/>
      <c r="Q2" s="1"/>
    </row>
    <row r="3" spans="1:18" ht="15.75" customHeight="1" thickBot="1" x14ac:dyDescent="0.25">
      <c r="B3" s="507" t="s">
        <v>23</v>
      </c>
      <c r="C3" s="508"/>
      <c r="D3" s="508"/>
      <c r="E3" s="509"/>
      <c r="F3" s="475"/>
      <c r="G3" s="476"/>
      <c r="H3" s="477"/>
      <c r="I3" s="511"/>
      <c r="J3" s="500"/>
      <c r="K3" s="513" t="s">
        <v>5</v>
      </c>
      <c r="L3" s="514"/>
      <c r="M3" s="505"/>
      <c r="N3" s="490"/>
      <c r="O3" s="491"/>
    </row>
    <row r="4" spans="1:18" ht="13.5" customHeight="1" thickBot="1" x14ac:dyDescent="0.25">
      <c r="B4" s="507" t="s">
        <v>24</v>
      </c>
      <c r="C4" s="508"/>
      <c r="D4" s="508"/>
      <c r="E4" s="509"/>
      <c r="F4" s="475"/>
      <c r="G4" s="476"/>
      <c r="H4" s="477"/>
      <c r="I4" s="511"/>
      <c r="J4" s="500"/>
      <c r="K4" s="513" t="s">
        <v>103</v>
      </c>
      <c r="L4" s="514"/>
      <c r="M4" s="489"/>
      <c r="N4" s="490"/>
      <c r="O4" s="491"/>
    </row>
    <row r="5" spans="1:18" ht="24" customHeight="1" thickBot="1" x14ac:dyDescent="0.25">
      <c r="B5" s="507" t="s">
        <v>25</v>
      </c>
      <c r="C5" s="508"/>
      <c r="D5" s="508"/>
      <c r="E5" s="509"/>
      <c r="F5" s="475"/>
      <c r="G5" s="476"/>
      <c r="H5" s="477"/>
      <c r="I5" s="511"/>
      <c r="J5" s="501"/>
      <c r="K5" s="515" t="s">
        <v>26</v>
      </c>
      <c r="L5" s="516"/>
      <c r="M5" s="489"/>
      <c r="N5" s="490"/>
      <c r="O5" s="491"/>
    </row>
    <row r="6" spans="1:18" ht="41.25" customHeight="1" thickBot="1" x14ac:dyDescent="0.25">
      <c r="B6" s="482" t="s">
        <v>3</v>
      </c>
      <c r="C6" s="483"/>
      <c r="D6" s="483"/>
      <c r="E6" s="484"/>
      <c r="F6" s="475"/>
      <c r="G6" s="476"/>
      <c r="H6" s="477"/>
      <c r="I6" s="86" t="e">
        <f>M5/28/F5</f>
        <v>#DIV/0!</v>
      </c>
      <c r="J6" s="87" t="e">
        <f>(D13+D14+D15)/M5</f>
        <v>#DIV/0!</v>
      </c>
      <c r="K6" s="518" t="s">
        <v>285</v>
      </c>
      <c r="L6" s="519"/>
      <c r="M6" s="489"/>
      <c r="N6" s="490"/>
      <c r="O6" s="491"/>
    </row>
    <row r="7" spans="1:18" ht="15" x14ac:dyDescent="0.25">
      <c r="C7" s="75"/>
      <c r="D7" s="76"/>
    </row>
    <row r="8" spans="1:18" ht="13.5" customHeight="1" x14ac:dyDescent="0.2">
      <c r="B8" s="485" t="s">
        <v>4</v>
      </c>
      <c r="C8" s="485" t="s">
        <v>8</v>
      </c>
      <c r="D8" s="485" t="s">
        <v>27</v>
      </c>
      <c r="E8" s="485" t="s">
        <v>28</v>
      </c>
      <c r="F8" s="485"/>
      <c r="G8" s="485"/>
      <c r="H8" s="485"/>
      <c r="I8" s="485"/>
      <c r="J8" s="485"/>
      <c r="K8" s="485"/>
      <c r="L8" s="485"/>
      <c r="M8" s="485" t="s">
        <v>29</v>
      </c>
      <c r="N8" s="485"/>
      <c r="O8" s="485"/>
      <c r="P8" s="485" t="s">
        <v>30</v>
      </c>
      <c r="Q8" s="485"/>
      <c r="R8" s="517" t="s">
        <v>49</v>
      </c>
    </row>
    <row r="9" spans="1:18" ht="12.75" customHeight="1" x14ac:dyDescent="0.2">
      <c r="B9" s="485"/>
      <c r="C9" s="485"/>
      <c r="D9" s="485"/>
      <c r="E9" s="61" t="s">
        <v>31</v>
      </c>
      <c r="F9" s="486" t="s">
        <v>32</v>
      </c>
      <c r="G9" s="486"/>
      <c r="H9" s="486"/>
      <c r="I9" s="486"/>
      <c r="J9" s="486" t="s">
        <v>33</v>
      </c>
      <c r="K9" s="486"/>
      <c r="L9" s="486"/>
      <c r="M9" s="485"/>
      <c r="N9" s="485"/>
      <c r="O9" s="485"/>
      <c r="P9" s="485"/>
      <c r="Q9" s="485"/>
      <c r="R9" s="517"/>
    </row>
    <row r="10" spans="1:18" ht="12.75" customHeight="1" x14ac:dyDescent="0.2">
      <c r="B10" s="485"/>
      <c r="C10" s="485"/>
      <c r="D10" s="485"/>
      <c r="E10" s="486" t="s">
        <v>34</v>
      </c>
      <c r="F10" s="486" t="s">
        <v>35</v>
      </c>
      <c r="G10" s="486" t="s">
        <v>36</v>
      </c>
      <c r="H10" s="486" t="s">
        <v>37</v>
      </c>
      <c r="I10" s="61" t="s">
        <v>38</v>
      </c>
      <c r="J10" s="486" t="s">
        <v>39</v>
      </c>
      <c r="K10" s="486" t="s">
        <v>40</v>
      </c>
      <c r="L10" s="61" t="s">
        <v>38</v>
      </c>
      <c r="M10" s="486" t="s">
        <v>41</v>
      </c>
      <c r="N10" s="486" t="s">
        <v>42</v>
      </c>
      <c r="O10" s="61" t="s">
        <v>38</v>
      </c>
      <c r="P10" s="486" t="s">
        <v>43</v>
      </c>
      <c r="Q10" s="486" t="s">
        <v>44</v>
      </c>
      <c r="R10" s="517"/>
    </row>
    <row r="11" spans="1:18" ht="12.75" customHeight="1" x14ac:dyDescent="0.2">
      <c r="B11" s="485"/>
      <c r="C11" s="485"/>
      <c r="D11" s="485"/>
      <c r="E11" s="486"/>
      <c r="F11" s="486"/>
      <c r="G11" s="486"/>
      <c r="H11" s="486"/>
      <c r="I11" s="61" t="s">
        <v>45</v>
      </c>
      <c r="J11" s="486"/>
      <c r="K11" s="486"/>
      <c r="L11" s="61" t="s">
        <v>45</v>
      </c>
      <c r="M11" s="486"/>
      <c r="N11" s="486"/>
      <c r="O11" s="61" t="s">
        <v>45</v>
      </c>
      <c r="P11" s="486"/>
      <c r="Q11" s="486"/>
      <c r="R11" s="517"/>
    </row>
    <row r="12" spans="1:18" s="66" customFormat="1" ht="18.75" customHeight="1" x14ac:dyDescent="0.2">
      <c r="A12" s="77" t="s">
        <v>51</v>
      </c>
      <c r="B12" s="63"/>
      <c r="C12" s="63"/>
      <c r="D12" s="64" t="s">
        <v>14</v>
      </c>
      <c r="E12" s="64"/>
      <c r="F12" s="64" t="s">
        <v>15</v>
      </c>
      <c r="G12" s="64"/>
      <c r="H12" s="64"/>
      <c r="I12" s="64"/>
      <c r="J12" s="64"/>
      <c r="K12" s="64"/>
      <c r="L12" s="64"/>
      <c r="M12" s="64" t="s">
        <v>16</v>
      </c>
      <c r="N12" s="64" t="s">
        <v>17</v>
      </c>
      <c r="O12" s="64"/>
      <c r="P12" s="64" t="s">
        <v>18</v>
      </c>
      <c r="Q12" s="65"/>
      <c r="R12" s="517"/>
    </row>
    <row r="13" spans="1:18" ht="25.5" customHeight="1" x14ac:dyDescent="0.25">
      <c r="A13" s="88">
        <f>IAN!P13</f>
        <v>0</v>
      </c>
      <c r="B13" s="3">
        <v>1</v>
      </c>
      <c r="C13" s="4" t="s">
        <v>46</v>
      </c>
      <c r="D13" s="21"/>
      <c r="E13" s="21"/>
      <c r="F13" s="21"/>
      <c r="G13" s="21"/>
      <c r="H13" s="21"/>
      <c r="I13" s="21"/>
      <c r="J13" s="21"/>
      <c r="K13" s="21"/>
      <c r="L13" s="21"/>
      <c r="M13" s="21"/>
      <c r="N13" s="21"/>
      <c r="O13" s="21"/>
      <c r="P13" s="21"/>
      <c r="Q13" s="21"/>
      <c r="R13" s="85" t="str">
        <f t="shared" ref="R13:R23" si="0">IF((A13+D13 =F13+M13+N13+P13),"BINE","GRESIT")</f>
        <v>BINE</v>
      </c>
    </row>
    <row r="14" spans="1:18" ht="23.25" customHeight="1" x14ac:dyDescent="0.25">
      <c r="A14" s="88">
        <f>IAN!P14</f>
        <v>0</v>
      </c>
      <c r="B14" s="5">
        <v>2</v>
      </c>
      <c r="C14" s="4" t="s">
        <v>190</v>
      </c>
      <c r="D14" s="21"/>
      <c r="E14" s="23"/>
      <c r="F14" s="41"/>
      <c r="G14" s="21"/>
      <c r="H14" s="21"/>
      <c r="I14" s="23"/>
      <c r="J14" s="21"/>
      <c r="K14" s="21"/>
      <c r="L14" s="23"/>
      <c r="M14" s="41"/>
      <c r="N14" s="23"/>
      <c r="O14" s="23"/>
      <c r="P14" s="23"/>
      <c r="Q14" s="23"/>
      <c r="R14" s="85" t="str">
        <f t="shared" si="0"/>
        <v>BINE</v>
      </c>
    </row>
    <row r="15" spans="1:18" ht="19.5" customHeight="1" x14ac:dyDescent="0.25">
      <c r="A15" s="88">
        <f>IAN!P15</f>
        <v>0</v>
      </c>
      <c r="B15" s="3">
        <v>3</v>
      </c>
      <c r="C15" s="4" t="s">
        <v>48</v>
      </c>
      <c r="D15" s="21"/>
      <c r="E15" s="23"/>
      <c r="F15" s="23"/>
      <c r="G15" s="21"/>
      <c r="H15" s="21"/>
      <c r="I15" s="23"/>
      <c r="J15" s="21"/>
      <c r="K15" s="21"/>
      <c r="L15" s="23"/>
      <c r="M15" s="41"/>
      <c r="N15" s="23"/>
      <c r="O15" s="23"/>
      <c r="P15" s="23"/>
      <c r="Q15" s="23"/>
      <c r="R15" s="85" t="str">
        <f t="shared" si="0"/>
        <v>BINE</v>
      </c>
    </row>
    <row r="16" spans="1:18" ht="19.5" customHeight="1" x14ac:dyDescent="0.25">
      <c r="A16" s="88">
        <f>IAN!P16</f>
        <v>0</v>
      </c>
      <c r="B16" s="3">
        <v>4</v>
      </c>
      <c r="C16" s="4" t="s">
        <v>19</v>
      </c>
      <c r="D16" s="21"/>
      <c r="E16" s="23"/>
      <c r="F16" s="23"/>
      <c r="G16" s="21"/>
      <c r="H16" s="21"/>
      <c r="I16" s="23"/>
      <c r="J16" s="21"/>
      <c r="K16" s="21"/>
      <c r="L16" s="23"/>
      <c r="M16" s="23"/>
      <c r="N16" s="23"/>
      <c r="O16" s="23"/>
      <c r="P16" s="23"/>
      <c r="Q16" s="23"/>
      <c r="R16" s="85" t="str">
        <f t="shared" si="0"/>
        <v>BINE</v>
      </c>
    </row>
    <row r="17" spans="1:18" ht="19.5" customHeight="1" x14ac:dyDescent="0.25">
      <c r="A17" s="88">
        <f>IAN!P17</f>
        <v>0</v>
      </c>
      <c r="B17" s="3">
        <v>5</v>
      </c>
      <c r="C17" s="4" t="s">
        <v>9</v>
      </c>
      <c r="D17" s="21"/>
      <c r="E17" s="23"/>
      <c r="F17" s="23"/>
      <c r="G17" s="21"/>
      <c r="H17" s="21"/>
      <c r="I17" s="23"/>
      <c r="J17" s="21"/>
      <c r="K17" s="21"/>
      <c r="L17" s="23"/>
      <c r="M17" s="41"/>
      <c r="N17" s="23"/>
      <c r="O17" s="23"/>
      <c r="P17" s="23"/>
      <c r="Q17" s="24"/>
      <c r="R17" s="85" t="str">
        <f t="shared" si="0"/>
        <v>BINE</v>
      </c>
    </row>
    <row r="18" spans="1:18" ht="19.5" customHeight="1" x14ac:dyDescent="0.25">
      <c r="A18" s="88">
        <f>IAN!P18</f>
        <v>0</v>
      </c>
      <c r="B18" s="3">
        <v>6</v>
      </c>
      <c r="C18" s="4" t="s">
        <v>10</v>
      </c>
      <c r="D18" s="21"/>
      <c r="E18" s="23"/>
      <c r="F18" s="23"/>
      <c r="G18" s="21"/>
      <c r="H18" s="21"/>
      <c r="I18" s="23"/>
      <c r="J18" s="21"/>
      <c r="K18" s="21"/>
      <c r="L18" s="23"/>
      <c r="M18" s="41"/>
      <c r="N18" s="23"/>
      <c r="O18" s="23"/>
      <c r="P18" s="23"/>
      <c r="Q18" s="23"/>
      <c r="R18" s="85" t="str">
        <f t="shared" si="0"/>
        <v>BINE</v>
      </c>
    </row>
    <row r="19" spans="1:18" ht="24.75" customHeight="1" x14ac:dyDescent="0.25">
      <c r="A19" s="88">
        <f>IAN!P19</f>
        <v>0</v>
      </c>
      <c r="B19" s="487">
        <v>7</v>
      </c>
      <c r="C19" s="160" t="s">
        <v>191</v>
      </c>
      <c r="D19" s="21"/>
      <c r="E19" s="23"/>
      <c r="F19" s="41"/>
      <c r="G19" s="21"/>
      <c r="H19" s="21"/>
      <c r="I19" s="23"/>
      <c r="J19" s="21"/>
      <c r="K19" s="21"/>
      <c r="L19" s="23"/>
      <c r="M19" s="41"/>
      <c r="N19" s="23"/>
      <c r="O19" s="23"/>
      <c r="P19" s="23"/>
      <c r="Q19" s="24"/>
      <c r="R19" s="85" t="str">
        <f t="shared" si="0"/>
        <v>BINE</v>
      </c>
    </row>
    <row r="20" spans="1:18" ht="24" customHeight="1" x14ac:dyDescent="0.25">
      <c r="A20" s="88">
        <f>IAN!P20</f>
        <v>0</v>
      </c>
      <c r="B20" s="488"/>
      <c r="C20" s="161" t="s">
        <v>193</v>
      </c>
      <c r="D20" s="21"/>
      <c r="E20" s="23"/>
      <c r="F20" s="41"/>
      <c r="G20" s="21"/>
      <c r="H20" s="21"/>
      <c r="I20" s="23"/>
      <c r="J20" s="21"/>
      <c r="K20" s="21"/>
      <c r="L20" s="23"/>
      <c r="M20" s="41"/>
      <c r="N20" s="23"/>
      <c r="O20" s="23"/>
      <c r="P20" s="23"/>
      <c r="Q20" s="24"/>
      <c r="R20" s="85" t="str">
        <f t="shared" si="0"/>
        <v>BINE</v>
      </c>
    </row>
    <row r="21" spans="1:18" ht="22.5" customHeight="1" x14ac:dyDescent="0.25">
      <c r="A21" s="88">
        <f>IAN!P21</f>
        <v>0</v>
      </c>
      <c r="B21" s="487">
        <v>8</v>
      </c>
      <c r="C21" s="160" t="s">
        <v>192</v>
      </c>
      <c r="D21" s="21"/>
      <c r="E21" s="23"/>
      <c r="F21" s="41"/>
      <c r="G21" s="21"/>
      <c r="H21" s="21"/>
      <c r="I21" s="23"/>
      <c r="J21" s="21"/>
      <c r="K21" s="21"/>
      <c r="L21" s="23"/>
      <c r="M21" s="41"/>
      <c r="N21" s="23"/>
      <c r="O21" s="23"/>
      <c r="P21" s="23"/>
      <c r="Q21" s="23"/>
      <c r="R21" s="85" t="str">
        <f t="shared" si="0"/>
        <v>BINE</v>
      </c>
    </row>
    <row r="22" spans="1:18" ht="23.25" customHeight="1" x14ac:dyDescent="0.25">
      <c r="A22" s="88">
        <f>IAN!P22</f>
        <v>0</v>
      </c>
      <c r="B22" s="488"/>
      <c r="C22" s="160" t="s">
        <v>194</v>
      </c>
      <c r="D22" s="21"/>
      <c r="E22" s="23"/>
      <c r="F22" s="41"/>
      <c r="G22" s="21"/>
      <c r="H22" s="21"/>
      <c r="I22" s="23"/>
      <c r="J22" s="21"/>
      <c r="K22" s="21"/>
      <c r="L22" s="23"/>
      <c r="M22" s="41"/>
      <c r="N22" s="23"/>
      <c r="O22" s="23"/>
      <c r="P22" s="23"/>
      <c r="Q22" s="23"/>
      <c r="R22" s="85" t="str">
        <f t="shared" si="0"/>
        <v>BINE</v>
      </c>
    </row>
    <row r="23" spans="1:18" ht="19.5" customHeight="1" x14ac:dyDescent="0.25">
      <c r="A23" s="88">
        <f>IAN!P23</f>
        <v>0</v>
      </c>
      <c r="B23" s="3">
        <v>9</v>
      </c>
      <c r="C23" s="4" t="s">
        <v>13</v>
      </c>
      <c r="D23" s="21"/>
      <c r="E23" s="23"/>
      <c r="F23" s="23"/>
      <c r="G23" s="21"/>
      <c r="H23" s="21"/>
      <c r="I23" s="23"/>
      <c r="J23" s="21"/>
      <c r="K23" s="21"/>
      <c r="L23" s="23"/>
      <c r="M23" s="41"/>
      <c r="N23" s="41"/>
      <c r="O23" s="23"/>
      <c r="P23" s="23"/>
      <c r="Q23" s="23"/>
      <c r="R23" s="85" t="str">
        <f t="shared" si="0"/>
        <v>BINE</v>
      </c>
    </row>
    <row r="25" spans="1:18" s="70" customFormat="1" ht="27" customHeight="1" x14ac:dyDescent="0.2">
      <c r="A25" s="69"/>
      <c r="C25" s="286" t="s">
        <v>94</v>
      </c>
      <c r="D25" s="287">
        <f>SUM(D13:D24)</f>
        <v>0</v>
      </c>
      <c r="E25" s="478" t="s">
        <v>95</v>
      </c>
      <c r="F25" s="478"/>
      <c r="G25" s="478" t="s">
        <v>96</v>
      </c>
      <c r="H25" s="478"/>
      <c r="I25" s="288" t="s">
        <v>48</v>
      </c>
      <c r="J25" s="479" t="s">
        <v>19</v>
      </c>
      <c r="K25" s="480"/>
      <c r="L25" s="288" t="s">
        <v>9</v>
      </c>
      <c r="M25" s="481" t="s">
        <v>10</v>
      </c>
      <c r="N25" s="481"/>
      <c r="O25" s="288" t="s">
        <v>11</v>
      </c>
      <c r="P25" s="481" t="s">
        <v>12</v>
      </c>
      <c r="Q25" s="481"/>
      <c r="R25" s="288" t="s">
        <v>13</v>
      </c>
    </row>
    <row r="26" spans="1:18" s="72" customFormat="1" ht="11.25" x14ac:dyDescent="0.2">
      <c r="A26" s="71"/>
      <c r="C26" s="289"/>
      <c r="D26" s="289" t="s">
        <v>97</v>
      </c>
      <c r="E26" s="492" t="e">
        <f>D13*100/D25</f>
        <v>#DIV/0!</v>
      </c>
      <c r="F26" s="492"/>
      <c r="G26" s="492" t="e">
        <f>D14*100/D25</f>
        <v>#DIV/0!</v>
      </c>
      <c r="H26" s="492"/>
      <c r="I26" s="289" t="e">
        <f>D15*100/D25</f>
        <v>#DIV/0!</v>
      </c>
      <c r="J26" s="492" t="e">
        <f>D16*100/D25</f>
        <v>#DIV/0!</v>
      </c>
      <c r="K26" s="492"/>
      <c r="L26" s="289" t="e">
        <f>D17*100/D25</f>
        <v>#DIV/0!</v>
      </c>
      <c r="M26" s="492" t="e">
        <f>D18*100/D25</f>
        <v>#DIV/0!</v>
      </c>
      <c r="N26" s="492"/>
      <c r="O26" s="289" t="e">
        <f>D19*100/D25</f>
        <v>#DIV/0!</v>
      </c>
      <c r="P26" s="492" t="e">
        <f>D21*100/D25</f>
        <v>#DIV/0!</v>
      </c>
      <c r="Q26" s="492"/>
      <c r="R26" s="289" t="e">
        <f>D23*100/D25</f>
        <v>#DIV/0!</v>
      </c>
    </row>
    <row r="27" spans="1:18" s="39" customFormat="1" ht="11.25" x14ac:dyDescent="0.2">
      <c r="A27" s="73"/>
      <c r="C27" s="118"/>
      <c r="D27" s="290" t="s">
        <v>98</v>
      </c>
      <c r="E27" s="472" t="e">
        <f>(D13+D14+D15)*100/D25</f>
        <v>#DIV/0!</v>
      </c>
      <c r="F27" s="473"/>
      <c r="G27" s="474" t="s">
        <v>99</v>
      </c>
      <c r="H27" s="474"/>
      <c r="I27" s="291" t="e">
        <f>(F13+F15)*100/(F13+F15+N13+N14+N15+P13+P14+P15)</f>
        <v>#DIV/0!</v>
      </c>
      <c r="J27" s="474" t="s">
        <v>100</v>
      </c>
      <c r="K27" s="474"/>
      <c r="L27" s="291" t="e">
        <f>(N13+N14+N15)*100/(F13+F15+N13+N14+N15+P13+P14+P15)</f>
        <v>#DIV/0!</v>
      </c>
      <c r="M27" s="474" t="s">
        <v>101</v>
      </c>
      <c r="N27" s="474"/>
      <c r="O27" s="292" t="e">
        <f>(P13+P14+P15)*100/(F13+F15+N13+N14+N15+P13+P14+P15)</f>
        <v>#DIV/0!</v>
      </c>
      <c r="P27" s="118"/>
      <c r="Q27" s="118"/>
      <c r="R27" s="293"/>
    </row>
    <row r="28" spans="1:18" x14ac:dyDescent="0.2">
      <c r="C28" s="120"/>
      <c r="D28" s="120"/>
      <c r="E28" s="120"/>
      <c r="F28" s="120"/>
      <c r="G28" s="120"/>
      <c r="H28" s="120"/>
      <c r="I28" s="120"/>
      <c r="J28" s="120"/>
      <c r="K28" s="120"/>
      <c r="L28" s="120"/>
      <c r="M28" s="120"/>
      <c r="N28" s="120"/>
      <c r="O28" s="120"/>
      <c r="P28" s="120"/>
      <c r="Q28" s="120"/>
      <c r="R28" s="120"/>
    </row>
    <row r="29" spans="1:18" ht="15" x14ac:dyDescent="0.25">
      <c r="A29" s="27">
        <f>SUM(A13:A23)</f>
        <v>0</v>
      </c>
      <c r="D29" s="27">
        <f>SUM(D13:D23)</f>
        <v>0</v>
      </c>
      <c r="F29" s="27">
        <f>SUM(F13:F23)</f>
        <v>0</v>
      </c>
      <c r="G29" s="10"/>
      <c r="H29" s="10"/>
      <c r="J29" s="10"/>
      <c r="K29" s="10"/>
      <c r="M29" s="27">
        <f>SUM(M13:M23)</f>
        <v>0</v>
      </c>
      <c r="N29" s="27">
        <f>SUM(N13:N23)</f>
        <v>0</v>
      </c>
      <c r="P29" s="27">
        <f>SUM(P13:P23)</f>
        <v>0</v>
      </c>
      <c r="R29" s="67" t="str">
        <f>IF((A29+D29 =F29+M29+N29+P29),"B","G")</f>
        <v>B</v>
      </c>
    </row>
  </sheetData>
  <sheetProtection algorithmName="SHA-512" hashValue="LVS7NtUaYX8zpe1/G9ryw760LEW/TK/7chrv/IR43M3rgpXG2UXa4OcYyfAPj9a/a25msL5TsUJ5tsJI6My57A==" saltValue="G/lXfeKpKpvn5i3WtGe98A==" spinCount="100000" sheet="1" formatCells="0" formatColumns="0" formatRows="0"/>
  <mergeCells count="57">
    <mergeCell ref="R8:R12"/>
    <mergeCell ref="Q10:Q11"/>
    <mergeCell ref="F9:I9"/>
    <mergeCell ref="J9:L9"/>
    <mergeCell ref="F5:H5"/>
    <mergeCell ref="N10:N11"/>
    <mergeCell ref="M8:O9"/>
    <mergeCell ref="P8:Q9"/>
    <mergeCell ref="G10:G11"/>
    <mergeCell ref="P10:P11"/>
    <mergeCell ref="F6:H6"/>
    <mergeCell ref="K6:L6"/>
    <mergeCell ref="F10:F11"/>
    <mergeCell ref="B3:E3"/>
    <mergeCell ref="F3:H3"/>
    <mergeCell ref="E10:E11"/>
    <mergeCell ref="M4:O4"/>
    <mergeCell ref="M5:O5"/>
    <mergeCell ref="K4:L4"/>
    <mergeCell ref="K5:L5"/>
    <mergeCell ref="J2:J5"/>
    <mergeCell ref="B2:E2"/>
    <mergeCell ref="M6:O6"/>
    <mergeCell ref="B8:B11"/>
    <mergeCell ref="C8:C11"/>
    <mergeCell ref="D8:D11"/>
    <mergeCell ref="B4:E4"/>
    <mergeCell ref="B5:E5"/>
    <mergeCell ref="F2:H2"/>
    <mergeCell ref="F4:H4"/>
    <mergeCell ref="I2:I5"/>
    <mergeCell ref="K2:L2"/>
    <mergeCell ref="K3:L3"/>
    <mergeCell ref="M2:O2"/>
    <mergeCell ref="M3:O3"/>
    <mergeCell ref="B6:E6"/>
    <mergeCell ref="H10:H11"/>
    <mergeCell ref="M27:N27"/>
    <mergeCell ref="M10:M11"/>
    <mergeCell ref="E8:L8"/>
    <mergeCell ref="E27:F27"/>
    <mergeCell ref="G27:H27"/>
    <mergeCell ref="J27:K27"/>
    <mergeCell ref="J26:K26"/>
    <mergeCell ref="J10:J11"/>
    <mergeCell ref="K10:K11"/>
    <mergeCell ref="B19:B20"/>
    <mergeCell ref="B21:B22"/>
    <mergeCell ref="P26:Q26"/>
    <mergeCell ref="P25:Q25"/>
    <mergeCell ref="E25:F25"/>
    <mergeCell ref="G25:H25"/>
    <mergeCell ref="J25:K25"/>
    <mergeCell ref="M25:N25"/>
    <mergeCell ref="E26:F26"/>
    <mergeCell ref="G26:H26"/>
    <mergeCell ref="M26:N26"/>
  </mergeCells>
  <phoneticPr fontId="11" type="noConversion"/>
  <pageMargins left="0.27559055118110237" right="0.15748031496062992" top="0.62992125984251968" bottom="0.62992125984251968" header="0.51181102362204722" footer="0.51181102362204722"/>
  <pageSetup orientation="landscape" verticalDpi="0" r:id="rId1"/>
  <headerFooter alignWithMargins="0"/>
  <ignoredErrors>
    <ignoredError sqref="C23 C16:C18" twoDigitTextYear="1"/>
    <ignoredError sqref="I6"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R29"/>
  <sheetViews>
    <sheetView zoomScale="90" zoomScaleNormal="90" workbookViewId="0">
      <selection activeCell="E14" sqref="E14"/>
    </sheetView>
  </sheetViews>
  <sheetFormatPr defaultRowHeight="12.75" x14ac:dyDescent="0.2"/>
  <cols>
    <col min="1" max="1" width="4.42578125" customWidth="1"/>
    <col min="2" max="2" width="2.85546875" customWidth="1"/>
    <col min="3" max="3" width="16.5703125" customWidth="1"/>
    <col min="4" max="4" width="8.28515625" customWidth="1"/>
    <col min="5" max="5" width="6.140625" customWidth="1"/>
    <col min="6" max="6" width="7.5703125" customWidth="1"/>
    <col min="7" max="7" width="5" customWidth="1"/>
    <col min="8" max="8" width="5.28515625" customWidth="1"/>
    <col min="9" max="9" width="9.85546875" customWidth="1"/>
    <col min="10" max="10" width="9.140625" customWidth="1"/>
    <col min="11" max="11" width="7.5703125" customWidth="1"/>
    <col min="12" max="12" width="12.5703125" customWidth="1"/>
    <col min="13" max="16" width="7.5703125" customWidth="1"/>
    <col min="17" max="17" width="5.85546875" customWidth="1"/>
    <col min="18" max="18" width="12.85546875" customWidth="1"/>
  </cols>
  <sheetData>
    <row r="1" spans="1:18" ht="18.75" thickBot="1" x14ac:dyDescent="0.3">
      <c r="B1" s="6" t="s">
        <v>22</v>
      </c>
      <c r="C1" s="6"/>
      <c r="D1" s="6"/>
      <c r="E1" s="6"/>
      <c r="F1" s="6"/>
      <c r="G1" s="6"/>
      <c r="H1" s="6"/>
      <c r="I1" s="6"/>
      <c r="J1" s="6"/>
      <c r="K1" s="6"/>
      <c r="L1" s="6"/>
    </row>
    <row r="2" spans="1:18" ht="15.75" thickBot="1" x14ac:dyDescent="0.3">
      <c r="B2" s="507" t="s">
        <v>1</v>
      </c>
      <c r="C2" s="508"/>
      <c r="D2" s="508"/>
      <c r="E2" s="509"/>
      <c r="F2" s="475"/>
      <c r="G2" s="476"/>
      <c r="H2" s="477"/>
      <c r="I2" s="510" t="s">
        <v>153</v>
      </c>
      <c r="J2" s="499" t="s">
        <v>154</v>
      </c>
      <c r="K2" s="523" t="s">
        <v>2</v>
      </c>
      <c r="L2" s="514"/>
      <c r="M2" s="489"/>
      <c r="N2" s="490"/>
      <c r="O2" s="491"/>
      <c r="P2" s="1"/>
      <c r="Q2" s="1"/>
    </row>
    <row r="3" spans="1:18" ht="15.75" customHeight="1" thickBot="1" x14ac:dyDescent="0.25">
      <c r="B3" s="507" t="s">
        <v>23</v>
      </c>
      <c r="C3" s="508"/>
      <c r="D3" s="508"/>
      <c r="E3" s="509"/>
      <c r="F3" s="475"/>
      <c r="G3" s="476"/>
      <c r="H3" s="477"/>
      <c r="I3" s="511"/>
      <c r="J3" s="500"/>
      <c r="K3" s="523" t="s">
        <v>5</v>
      </c>
      <c r="L3" s="514"/>
      <c r="M3" s="520"/>
      <c r="N3" s="521"/>
      <c r="O3" s="522"/>
    </row>
    <row r="4" spans="1:18" ht="13.5" customHeight="1" thickBot="1" x14ac:dyDescent="0.25">
      <c r="B4" s="507" t="s">
        <v>24</v>
      </c>
      <c r="C4" s="508"/>
      <c r="D4" s="508"/>
      <c r="E4" s="509"/>
      <c r="F4" s="475"/>
      <c r="G4" s="476"/>
      <c r="H4" s="477"/>
      <c r="I4" s="511"/>
      <c r="J4" s="500"/>
      <c r="K4" s="523" t="s">
        <v>103</v>
      </c>
      <c r="L4" s="514"/>
      <c r="M4" s="489"/>
      <c r="N4" s="490"/>
      <c r="O4" s="491"/>
    </row>
    <row r="5" spans="1:18" ht="27" customHeight="1" thickBot="1" x14ac:dyDescent="0.25">
      <c r="B5" s="507" t="s">
        <v>25</v>
      </c>
      <c r="C5" s="508"/>
      <c r="D5" s="508"/>
      <c r="E5" s="509"/>
      <c r="F5" s="475"/>
      <c r="G5" s="476"/>
      <c r="H5" s="477"/>
      <c r="I5" s="512"/>
      <c r="J5" s="501"/>
      <c r="K5" s="524" t="s">
        <v>26</v>
      </c>
      <c r="L5" s="516"/>
      <c r="M5" s="489"/>
      <c r="N5" s="490"/>
      <c r="O5" s="491"/>
    </row>
    <row r="6" spans="1:18" ht="36.75" customHeight="1" thickBot="1" x14ac:dyDescent="0.3">
      <c r="B6" s="482" t="s">
        <v>3</v>
      </c>
      <c r="C6" s="483"/>
      <c r="D6" s="483"/>
      <c r="E6" s="484"/>
      <c r="F6" s="502"/>
      <c r="G6" s="503"/>
      <c r="H6" s="504"/>
      <c r="I6" s="89" t="e">
        <f>M5/31/F5</f>
        <v>#DIV/0!</v>
      </c>
      <c r="J6" s="90" t="e">
        <f>(D13+D14+D15)/M5</f>
        <v>#DIV/0!</v>
      </c>
      <c r="K6" s="525" t="s">
        <v>285</v>
      </c>
      <c r="L6" s="519"/>
      <c r="M6" s="489"/>
      <c r="N6" s="490"/>
      <c r="O6" s="491"/>
    </row>
    <row r="7" spans="1:18" ht="15" x14ac:dyDescent="0.25">
      <c r="C7" s="75"/>
      <c r="D7" s="76"/>
    </row>
    <row r="8" spans="1:18" ht="12.75" customHeight="1" x14ac:dyDescent="0.2">
      <c r="B8" s="485" t="s">
        <v>4</v>
      </c>
      <c r="C8" s="485" t="s">
        <v>8</v>
      </c>
      <c r="D8" s="485" t="s">
        <v>27</v>
      </c>
      <c r="E8" s="485" t="s">
        <v>28</v>
      </c>
      <c r="F8" s="485"/>
      <c r="G8" s="485"/>
      <c r="H8" s="485"/>
      <c r="I8" s="485"/>
      <c r="J8" s="485"/>
      <c r="K8" s="485"/>
      <c r="L8" s="485"/>
      <c r="M8" s="485" t="s">
        <v>29</v>
      </c>
      <c r="N8" s="485"/>
      <c r="O8" s="485"/>
      <c r="P8" s="485" t="s">
        <v>30</v>
      </c>
      <c r="Q8" s="485"/>
      <c r="R8" s="506" t="s">
        <v>49</v>
      </c>
    </row>
    <row r="9" spans="1:18" ht="19.5" x14ac:dyDescent="0.2">
      <c r="B9" s="485"/>
      <c r="C9" s="485"/>
      <c r="D9" s="485"/>
      <c r="E9" s="61" t="s">
        <v>31</v>
      </c>
      <c r="F9" s="486" t="s">
        <v>32</v>
      </c>
      <c r="G9" s="486"/>
      <c r="H9" s="486"/>
      <c r="I9" s="486"/>
      <c r="J9" s="486" t="s">
        <v>33</v>
      </c>
      <c r="K9" s="486"/>
      <c r="L9" s="486"/>
      <c r="M9" s="485"/>
      <c r="N9" s="485"/>
      <c r="O9" s="485"/>
      <c r="P9" s="485"/>
      <c r="Q9" s="485"/>
      <c r="R9" s="506"/>
    </row>
    <row r="10" spans="1:18" ht="12.75" customHeight="1" x14ac:dyDescent="0.2">
      <c r="B10" s="485"/>
      <c r="C10" s="485"/>
      <c r="D10" s="485"/>
      <c r="E10" s="486" t="s">
        <v>34</v>
      </c>
      <c r="F10" s="486" t="s">
        <v>35</v>
      </c>
      <c r="G10" s="486" t="s">
        <v>36</v>
      </c>
      <c r="H10" s="486" t="s">
        <v>37</v>
      </c>
      <c r="I10" s="61" t="s">
        <v>38</v>
      </c>
      <c r="J10" s="486" t="s">
        <v>39</v>
      </c>
      <c r="K10" s="486" t="s">
        <v>40</v>
      </c>
      <c r="L10" s="61" t="s">
        <v>38</v>
      </c>
      <c r="M10" s="486" t="s">
        <v>41</v>
      </c>
      <c r="N10" s="486" t="s">
        <v>42</v>
      </c>
      <c r="O10" s="61" t="s">
        <v>38</v>
      </c>
      <c r="P10" s="486" t="s">
        <v>43</v>
      </c>
      <c r="Q10" s="486" t="s">
        <v>44</v>
      </c>
      <c r="R10" s="506"/>
    </row>
    <row r="11" spans="1:18" ht="12.75" customHeight="1" x14ac:dyDescent="0.2">
      <c r="B11" s="485"/>
      <c r="C11" s="485"/>
      <c r="D11" s="485"/>
      <c r="E11" s="486"/>
      <c r="F11" s="486"/>
      <c r="G11" s="486"/>
      <c r="H11" s="486"/>
      <c r="I11" s="61" t="s">
        <v>45</v>
      </c>
      <c r="J11" s="486"/>
      <c r="K11" s="486"/>
      <c r="L11" s="61" t="s">
        <v>45</v>
      </c>
      <c r="M11" s="486"/>
      <c r="N11" s="486"/>
      <c r="O11" s="61" t="s">
        <v>45</v>
      </c>
      <c r="P11" s="486"/>
      <c r="Q11" s="486"/>
      <c r="R11" s="506"/>
    </row>
    <row r="12" spans="1:18" s="66" customFormat="1" ht="18" x14ac:dyDescent="0.2">
      <c r="A12" s="294" t="s">
        <v>51</v>
      </c>
      <c r="B12" s="63"/>
      <c r="C12" s="63"/>
      <c r="D12" s="64" t="s">
        <v>14</v>
      </c>
      <c r="E12" s="64"/>
      <c r="F12" s="64" t="s">
        <v>15</v>
      </c>
      <c r="G12" s="64"/>
      <c r="H12" s="64"/>
      <c r="I12" s="64"/>
      <c r="J12" s="64"/>
      <c r="K12" s="64"/>
      <c r="L12" s="64"/>
      <c r="M12" s="64" t="s">
        <v>16</v>
      </c>
      <c r="N12" s="64" t="s">
        <v>17</v>
      </c>
      <c r="O12" s="64"/>
      <c r="P12" s="64" t="s">
        <v>18</v>
      </c>
      <c r="Q12" s="65"/>
      <c r="R12" s="506"/>
    </row>
    <row r="13" spans="1:18" ht="15" x14ac:dyDescent="0.25">
      <c r="A13" s="88">
        <f>FEB!P13</f>
        <v>0</v>
      </c>
      <c r="B13" s="3">
        <v>1</v>
      </c>
      <c r="C13" s="4" t="s">
        <v>46</v>
      </c>
      <c r="D13" s="21"/>
      <c r="E13" s="21"/>
      <c r="F13" s="23"/>
      <c r="G13" s="21"/>
      <c r="H13" s="21"/>
      <c r="I13" s="23"/>
      <c r="J13" s="21"/>
      <c r="K13" s="21"/>
      <c r="L13" s="23"/>
      <c r="M13" s="41"/>
      <c r="N13" s="23"/>
      <c r="O13" s="23"/>
      <c r="P13" s="21"/>
      <c r="Q13" s="21"/>
      <c r="R13" s="85" t="str">
        <f t="shared" ref="R13:R23" si="0">IF((A13+D13 =F13+M13+N13+P13),"BINE","GRESIT")</f>
        <v>BINE</v>
      </c>
    </row>
    <row r="14" spans="1:18" ht="15" x14ac:dyDescent="0.25">
      <c r="A14" s="88">
        <f>FEB!P14</f>
        <v>0</v>
      </c>
      <c r="B14" s="5">
        <v>2</v>
      </c>
      <c r="C14" s="4" t="s">
        <v>47</v>
      </c>
      <c r="D14" s="21"/>
      <c r="E14" s="21"/>
      <c r="F14" s="41"/>
      <c r="G14" s="21"/>
      <c r="H14" s="21"/>
      <c r="I14" s="23"/>
      <c r="J14" s="21"/>
      <c r="K14" s="21"/>
      <c r="L14" s="23"/>
      <c r="M14" s="41"/>
      <c r="N14" s="23"/>
      <c r="O14" s="23"/>
      <c r="P14" s="21"/>
      <c r="Q14" s="21"/>
      <c r="R14" s="85" t="str">
        <f t="shared" si="0"/>
        <v>BINE</v>
      </c>
    </row>
    <row r="15" spans="1:18" ht="15" x14ac:dyDescent="0.25">
      <c r="A15" s="88">
        <f>FEB!P15</f>
        <v>0</v>
      </c>
      <c r="B15" s="3">
        <v>3</v>
      </c>
      <c r="C15" s="4" t="s">
        <v>48</v>
      </c>
      <c r="D15" s="21"/>
      <c r="E15" s="21"/>
      <c r="F15" s="23"/>
      <c r="G15" s="21"/>
      <c r="H15" s="21"/>
      <c r="I15" s="23"/>
      <c r="J15" s="21"/>
      <c r="K15" s="21"/>
      <c r="L15" s="23"/>
      <c r="M15" s="41"/>
      <c r="N15" s="23"/>
      <c r="O15" s="23"/>
      <c r="P15" s="21"/>
      <c r="Q15" s="21"/>
      <c r="R15" s="85" t="str">
        <f t="shared" si="0"/>
        <v>BINE</v>
      </c>
    </row>
    <row r="16" spans="1:18" ht="15" x14ac:dyDescent="0.25">
      <c r="A16" s="88">
        <f>FEB!P16</f>
        <v>0</v>
      </c>
      <c r="B16" s="3">
        <v>4</v>
      </c>
      <c r="C16" s="4" t="s">
        <v>19</v>
      </c>
      <c r="D16" s="21"/>
      <c r="E16" s="21"/>
      <c r="F16" s="23"/>
      <c r="G16" s="21"/>
      <c r="H16" s="21"/>
      <c r="I16" s="23"/>
      <c r="J16" s="21"/>
      <c r="K16" s="21"/>
      <c r="L16" s="23"/>
      <c r="M16" s="23"/>
      <c r="N16" s="23"/>
      <c r="O16" s="23"/>
      <c r="P16" s="21"/>
      <c r="Q16" s="21"/>
      <c r="R16" s="85" t="str">
        <f t="shared" si="0"/>
        <v>BINE</v>
      </c>
    </row>
    <row r="17" spans="1:18" ht="15" x14ac:dyDescent="0.25">
      <c r="A17" s="88">
        <f>FEB!P17</f>
        <v>0</v>
      </c>
      <c r="B17" s="3">
        <v>5</v>
      </c>
      <c r="C17" s="4" t="s">
        <v>9</v>
      </c>
      <c r="D17" s="21"/>
      <c r="E17" s="21"/>
      <c r="F17" s="23"/>
      <c r="G17" s="21"/>
      <c r="H17" s="21"/>
      <c r="I17" s="23"/>
      <c r="J17" s="21"/>
      <c r="K17" s="21"/>
      <c r="L17" s="23"/>
      <c r="M17" s="41"/>
      <c r="N17" s="23"/>
      <c r="O17" s="23"/>
      <c r="P17" s="21"/>
      <c r="Q17" s="22"/>
      <c r="R17" s="85" t="str">
        <f t="shared" si="0"/>
        <v>BINE</v>
      </c>
    </row>
    <row r="18" spans="1:18" ht="15" x14ac:dyDescent="0.25">
      <c r="A18" s="88">
        <f>FEB!P18</f>
        <v>0</v>
      </c>
      <c r="B18" s="3">
        <v>6</v>
      </c>
      <c r="C18" s="4" t="s">
        <v>10</v>
      </c>
      <c r="D18" s="21"/>
      <c r="E18" s="21"/>
      <c r="F18" s="23"/>
      <c r="G18" s="21"/>
      <c r="H18" s="21"/>
      <c r="I18" s="23"/>
      <c r="J18" s="21"/>
      <c r="K18" s="21"/>
      <c r="L18" s="23"/>
      <c r="M18" s="41"/>
      <c r="N18" s="23"/>
      <c r="O18" s="23"/>
      <c r="P18" s="21"/>
      <c r="Q18" s="21"/>
      <c r="R18" s="85" t="str">
        <f t="shared" si="0"/>
        <v>BINE</v>
      </c>
    </row>
    <row r="19" spans="1:18" ht="23.25" x14ac:dyDescent="0.25">
      <c r="A19" s="88">
        <f>FEB!P19</f>
        <v>0</v>
      </c>
      <c r="B19" s="487">
        <v>7</v>
      </c>
      <c r="C19" s="160" t="s">
        <v>191</v>
      </c>
      <c r="D19" s="21"/>
      <c r="E19" s="21"/>
      <c r="F19" s="41"/>
      <c r="G19" s="21"/>
      <c r="H19" s="21"/>
      <c r="I19" s="23"/>
      <c r="J19" s="21"/>
      <c r="K19" s="21"/>
      <c r="L19" s="23"/>
      <c r="M19" s="41"/>
      <c r="N19" s="23"/>
      <c r="O19" s="23"/>
      <c r="P19" s="21"/>
      <c r="Q19" s="22"/>
      <c r="R19" s="85" t="str">
        <f t="shared" si="0"/>
        <v>BINE</v>
      </c>
    </row>
    <row r="20" spans="1:18" ht="22.5" x14ac:dyDescent="0.25">
      <c r="A20" s="88">
        <f>FEB!P20</f>
        <v>0</v>
      </c>
      <c r="B20" s="488"/>
      <c r="C20" s="161" t="s">
        <v>193</v>
      </c>
      <c r="D20" s="21"/>
      <c r="E20" s="21"/>
      <c r="F20" s="41"/>
      <c r="G20" s="21"/>
      <c r="H20" s="21"/>
      <c r="I20" s="23"/>
      <c r="J20" s="21"/>
      <c r="K20" s="21"/>
      <c r="L20" s="23"/>
      <c r="M20" s="41"/>
      <c r="N20" s="23"/>
      <c r="O20" s="23"/>
      <c r="P20" s="21"/>
      <c r="Q20" s="22"/>
      <c r="R20" s="85" t="str">
        <f t="shared" si="0"/>
        <v>BINE</v>
      </c>
    </row>
    <row r="21" spans="1:18" ht="23.25" x14ac:dyDescent="0.25">
      <c r="A21" s="88">
        <f>FEB!P21</f>
        <v>0</v>
      </c>
      <c r="B21" s="487">
        <v>8</v>
      </c>
      <c r="C21" s="160" t="s">
        <v>192</v>
      </c>
      <c r="D21" s="21"/>
      <c r="E21" s="21"/>
      <c r="F21" s="41"/>
      <c r="G21" s="21"/>
      <c r="H21" s="21"/>
      <c r="I21" s="23"/>
      <c r="J21" s="21"/>
      <c r="K21" s="21"/>
      <c r="L21" s="23"/>
      <c r="M21" s="41"/>
      <c r="N21" s="23"/>
      <c r="O21" s="23"/>
      <c r="P21" s="21"/>
      <c r="Q21" s="21"/>
      <c r="R21" s="85" t="str">
        <f t="shared" si="0"/>
        <v>BINE</v>
      </c>
    </row>
    <row r="22" spans="1:18" ht="23.25" x14ac:dyDescent="0.25">
      <c r="A22" s="88">
        <f>FEB!P22</f>
        <v>0</v>
      </c>
      <c r="B22" s="488"/>
      <c r="C22" s="160" t="s">
        <v>194</v>
      </c>
      <c r="D22" s="21"/>
      <c r="E22" s="21"/>
      <c r="F22" s="41"/>
      <c r="G22" s="21"/>
      <c r="H22" s="21"/>
      <c r="I22" s="23"/>
      <c r="J22" s="21"/>
      <c r="K22" s="21"/>
      <c r="L22" s="23"/>
      <c r="M22" s="41"/>
      <c r="N22" s="23"/>
      <c r="O22" s="23"/>
      <c r="P22" s="21"/>
      <c r="Q22" s="21"/>
      <c r="R22" s="85" t="str">
        <f t="shared" si="0"/>
        <v>BINE</v>
      </c>
    </row>
    <row r="23" spans="1:18" ht="15" x14ac:dyDescent="0.25">
      <c r="A23" s="88">
        <f>FEB!P23</f>
        <v>0</v>
      </c>
      <c r="B23" s="3">
        <v>9</v>
      </c>
      <c r="C23" s="4" t="s">
        <v>13</v>
      </c>
      <c r="D23" s="21"/>
      <c r="E23" s="21"/>
      <c r="F23" s="23"/>
      <c r="G23" s="21"/>
      <c r="H23" s="21"/>
      <c r="I23" s="23"/>
      <c r="J23" s="21"/>
      <c r="K23" s="21"/>
      <c r="L23" s="23"/>
      <c r="M23" s="41"/>
      <c r="N23" s="41"/>
      <c r="O23" s="23"/>
      <c r="P23" s="21"/>
      <c r="Q23" s="21"/>
      <c r="R23" s="85" t="str">
        <f t="shared" si="0"/>
        <v>BINE</v>
      </c>
    </row>
    <row r="25" spans="1:18" s="70" customFormat="1" ht="27" customHeight="1" x14ac:dyDescent="0.2">
      <c r="A25" s="69"/>
      <c r="C25" s="286" t="s">
        <v>94</v>
      </c>
      <c r="D25" s="287">
        <f>SUM(D13:D24)</f>
        <v>0</v>
      </c>
      <c r="E25" s="478" t="s">
        <v>95</v>
      </c>
      <c r="F25" s="478"/>
      <c r="G25" s="478" t="s">
        <v>96</v>
      </c>
      <c r="H25" s="478"/>
      <c r="I25" s="288" t="s">
        <v>48</v>
      </c>
      <c r="J25" s="479" t="s">
        <v>19</v>
      </c>
      <c r="K25" s="480"/>
      <c r="L25" s="288" t="s">
        <v>9</v>
      </c>
      <c r="M25" s="481" t="s">
        <v>10</v>
      </c>
      <c r="N25" s="481"/>
      <c r="O25" s="288" t="s">
        <v>11</v>
      </c>
      <c r="P25" s="481" t="s">
        <v>12</v>
      </c>
      <c r="Q25" s="481"/>
      <c r="R25" s="288" t="s">
        <v>13</v>
      </c>
    </row>
    <row r="26" spans="1:18" s="72" customFormat="1" ht="11.25" x14ac:dyDescent="0.2">
      <c r="A26" s="71"/>
      <c r="C26" s="289"/>
      <c r="D26" s="289" t="s">
        <v>97</v>
      </c>
      <c r="E26" s="492" t="e">
        <f>D13*100/D25</f>
        <v>#DIV/0!</v>
      </c>
      <c r="F26" s="492"/>
      <c r="G26" s="492" t="e">
        <f>D14*100/D25</f>
        <v>#DIV/0!</v>
      </c>
      <c r="H26" s="492"/>
      <c r="I26" s="289" t="e">
        <f>D15*100/D25</f>
        <v>#DIV/0!</v>
      </c>
      <c r="J26" s="492" t="e">
        <f>D16*100/D25</f>
        <v>#DIV/0!</v>
      </c>
      <c r="K26" s="492"/>
      <c r="L26" s="289" t="e">
        <f>D17*100/D25</f>
        <v>#DIV/0!</v>
      </c>
      <c r="M26" s="492" t="e">
        <f>D18*100/D25</f>
        <v>#DIV/0!</v>
      </c>
      <c r="N26" s="492"/>
      <c r="O26" s="289" t="e">
        <f>D19*100/D25</f>
        <v>#DIV/0!</v>
      </c>
      <c r="P26" s="492" t="e">
        <f>D21*100/D25</f>
        <v>#DIV/0!</v>
      </c>
      <c r="Q26" s="492"/>
      <c r="R26" s="289" t="e">
        <f>D23*100/D25</f>
        <v>#DIV/0!</v>
      </c>
    </row>
    <row r="27" spans="1:18" s="39" customFormat="1" ht="11.25" x14ac:dyDescent="0.2">
      <c r="A27" s="73"/>
      <c r="C27" s="118"/>
      <c r="D27" s="290" t="s">
        <v>98</v>
      </c>
      <c r="E27" s="472" t="e">
        <f>(D13+D14+D15)*100/D25</f>
        <v>#DIV/0!</v>
      </c>
      <c r="F27" s="473"/>
      <c r="G27" s="474" t="s">
        <v>99</v>
      </c>
      <c r="H27" s="474"/>
      <c r="I27" s="291" t="e">
        <f>(F13+F15)*100/(F13+F15+N13+N14+N15+P13+P14+P15)</f>
        <v>#DIV/0!</v>
      </c>
      <c r="J27" s="474" t="s">
        <v>100</v>
      </c>
      <c r="K27" s="474"/>
      <c r="L27" s="291" t="e">
        <f>(N13+N14+N15)*100/(F13+F15+N13+N14+N15+P13+P14+P15)</f>
        <v>#DIV/0!</v>
      </c>
      <c r="M27" s="474" t="s">
        <v>101</v>
      </c>
      <c r="N27" s="474"/>
      <c r="O27" s="292" t="e">
        <f>(P13+P14+P15)*100/(F13+F15+N13+N14+N15+P13+P14+P15)</f>
        <v>#DIV/0!</v>
      </c>
      <c r="P27" s="118"/>
      <c r="Q27" s="118"/>
      <c r="R27" s="293"/>
    </row>
    <row r="29" spans="1:18" ht="15" x14ac:dyDescent="0.25">
      <c r="A29" s="27">
        <f>SUM(A13:A23)</f>
        <v>0</v>
      </c>
      <c r="D29" s="27">
        <f>SUM(D13:D23)</f>
        <v>0</v>
      </c>
      <c r="F29" s="27">
        <f>SUM(F13:F23)</f>
        <v>0</v>
      </c>
      <c r="G29" s="10"/>
      <c r="H29" s="10"/>
      <c r="J29" s="10"/>
      <c r="K29" s="10"/>
      <c r="M29" s="27">
        <f>SUM(M13:M23)</f>
        <v>0</v>
      </c>
      <c r="N29" s="27">
        <f>SUM(N13:N23)</f>
        <v>0</v>
      </c>
      <c r="P29" s="27">
        <f>SUM(P13:P23)</f>
        <v>0</v>
      </c>
      <c r="R29" s="67" t="str">
        <f>IF((A29+D29 =F29+M29+N29+P29),"B","G")</f>
        <v>B</v>
      </c>
    </row>
  </sheetData>
  <sheetProtection algorithmName="SHA-512" hashValue="/OwkztNw9B7o+NSR0kvU05GGq9utuMM0SXqj68cKT1FvoAuwNRAzgxeIY+303S5WuHt3xqSrPTYGY01+ogXX/w==" saltValue="QiDlF/0jeJQ8tuO1Z8vasQ==" spinCount="100000" sheet="1" formatCells="0" formatColumns="0" formatRows="0"/>
  <mergeCells count="57">
    <mergeCell ref="R8:R12"/>
    <mergeCell ref="F9:I9"/>
    <mergeCell ref="J9:L9"/>
    <mergeCell ref="F10:F11"/>
    <mergeCell ref="G10:G11"/>
    <mergeCell ref="H10:H11"/>
    <mergeCell ref="K10:K11"/>
    <mergeCell ref="M10:M11"/>
    <mergeCell ref="N10:N11"/>
    <mergeCell ref="P10:P11"/>
    <mergeCell ref="Q10:Q11"/>
    <mergeCell ref="M8:O9"/>
    <mergeCell ref="P8:Q9"/>
    <mergeCell ref="P26:Q26"/>
    <mergeCell ref="F4:H4"/>
    <mergeCell ref="M4:O4"/>
    <mergeCell ref="B5:E5"/>
    <mergeCell ref="F5:H5"/>
    <mergeCell ref="M5:O5"/>
    <mergeCell ref="I2:I5"/>
    <mergeCell ref="K2:L2"/>
    <mergeCell ref="K3:L3"/>
    <mergeCell ref="B2:E2"/>
    <mergeCell ref="F2:H2"/>
    <mergeCell ref="F6:H6"/>
    <mergeCell ref="B8:B11"/>
    <mergeCell ref="C8:C11"/>
    <mergeCell ref="D8:D11"/>
    <mergeCell ref="E8:L8"/>
    <mergeCell ref="B3:E3"/>
    <mergeCell ref="F3:H3"/>
    <mergeCell ref="M3:O3"/>
    <mergeCell ref="B4:E4"/>
    <mergeCell ref="P25:Q25"/>
    <mergeCell ref="E10:E11"/>
    <mergeCell ref="J10:J11"/>
    <mergeCell ref="K4:L4"/>
    <mergeCell ref="K5:L5"/>
    <mergeCell ref="K6:L6"/>
    <mergeCell ref="J2:J5"/>
    <mergeCell ref="M2:O2"/>
    <mergeCell ref="E27:F27"/>
    <mergeCell ref="G27:H27"/>
    <mergeCell ref="J27:K27"/>
    <mergeCell ref="M27:N27"/>
    <mergeCell ref="M6:O6"/>
    <mergeCell ref="E25:F25"/>
    <mergeCell ref="G25:H25"/>
    <mergeCell ref="J25:K25"/>
    <mergeCell ref="M25:N25"/>
    <mergeCell ref="B6:E6"/>
    <mergeCell ref="E26:F26"/>
    <mergeCell ref="G26:H26"/>
    <mergeCell ref="J26:K26"/>
    <mergeCell ref="M26:N26"/>
    <mergeCell ref="B19:B20"/>
    <mergeCell ref="B21:B22"/>
  </mergeCells>
  <phoneticPr fontId="11" type="noConversion"/>
  <pageMargins left="0.27559055118110237" right="0.15748031496062992" top="0.62992125984251968" bottom="0.62992125984251968" header="0.51181102362204722" footer="0.51181102362204722"/>
  <pageSetup orientation="landscape" verticalDpi="0" r:id="rId1"/>
  <headerFooter alignWithMargins="0"/>
  <ignoredErrors>
    <ignoredError sqref="C23 C16:C18" twoDigitTextYear="1"/>
    <ignoredError sqref="I6" unlocked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R29"/>
  <sheetViews>
    <sheetView zoomScale="90" zoomScaleNormal="90" workbookViewId="0">
      <selection activeCell="E18" sqref="E18"/>
    </sheetView>
  </sheetViews>
  <sheetFormatPr defaultRowHeight="12.75" x14ac:dyDescent="0.2"/>
  <cols>
    <col min="1" max="1" width="4.42578125" customWidth="1"/>
    <col min="2" max="2" width="3.42578125" customWidth="1"/>
    <col min="3" max="3" width="17" customWidth="1"/>
    <col min="4" max="4" width="8.28515625" customWidth="1"/>
    <col min="5" max="5" width="6.28515625" style="10" customWidth="1"/>
    <col min="6" max="6" width="7.5703125" customWidth="1"/>
    <col min="7" max="7" width="5.7109375" style="10" customWidth="1"/>
    <col min="8" max="8" width="5.140625" style="10" customWidth="1"/>
    <col min="9" max="9" width="10.5703125" customWidth="1"/>
    <col min="10" max="10" width="9.5703125" style="10" customWidth="1"/>
    <col min="11" max="11" width="7.5703125" customWidth="1"/>
    <col min="12" max="12" width="9.28515625" customWidth="1"/>
    <col min="13" max="14" width="7.5703125" customWidth="1"/>
    <col min="15" max="15" width="9.28515625" customWidth="1"/>
    <col min="16" max="16" width="7.5703125" customWidth="1"/>
    <col min="17" max="17" width="5.5703125" style="10" customWidth="1"/>
    <col min="18" max="18" width="12.28515625" customWidth="1"/>
  </cols>
  <sheetData>
    <row r="1" spans="1:18" ht="18.75" thickBot="1" x14ac:dyDescent="0.3">
      <c r="B1" s="6" t="s">
        <v>22</v>
      </c>
      <c r="C1" s="6"/>
      <c r="D1" s="6"/>
      <c r="E1" s="25"/>
      <c r="F1" s="6"/>
      <c r="G1" s="25"/>
      <c r="H1" s="25"/>
      <c r="I1" s="6"/>
      <c r="J1" s="25"/>
      <c r="K1" s="6"/>
      <c r="L1" s="6"/>
    </row>
    <row r="2" spans="1:18" ht="15.75" thickBot="1" x14ac:dyDescent="0.3">
      <c r="B2" s="507" t="s">
        <v>1</v>
      </c>
      <c r="C2" s="508"/>
      <c r="D2" s="508"/>
      <c r="E2" s="509"/>
      <c r="F2" s="475"/>
      <c r="G2" s="476"/>
      <c r="H2" s="477"/>
      <c r="I2" s="510" t="s">
        <v>153</v>
      </c>
      <c r="J2" s="499" t="s">
        <v>154</v>
      </c>
      <c r="K2" s="523" t="s">
        <v>2</v>
      </c>
      <c r="L2" s="514"/>
      <c r="M2" s="489"/>
      <c r="N2" s="490"/>
      <c r="O2" s="491"/>
      <c r="P2" s="1"/>
      <c r="Q2" s="26"/>
    </row>
    <row r="3" spans="1:18" ht="15.75" customHeight="1" thickBot="1" x14ac:dyDescent="0.25">
      <c r="B3" s="507" t="s">
        <v>23</v>
      </c>
      <c r="C3" s="508"/>
      <c r="D3" s="508"/>
      <c r="E3" s="509"/>
      <c r="F3" s="475"/>
      <c r="G3" s="476"/>
      <c r="H3" s="477"/>
      <c r="I3" s="511"/>
      <c r="J3" s="500"/>
      <c r="K3" s="523" t="s">
        <v>5</v>
      </c>
      <c r="L3" s="514"/>
      <c r="M3" s="520"/>
      <c r="N3" s="521"/>
      <c r="O3" s="522"/>
    </row>
    <row r="4" spans="1:18" ht="13.5" customHeight="1" thickBot="1" x14ac:dyDescent="0.25">
      <c r="B4" s="507" t="s">
        <v>24</v>
      </c>
      <c r="C4" s="508"/>
      <c r="D4" s="508"/>
      <c r="E4" s="509"/>
      <c r="F4" s="475"/>
      <c r="G4" s="476"/>
      <c r="H4" s="477"/>
      <c r="I4" s="511"/>
      <c r="J4" s="500"/>
      <c r="K4" s="523" t="s">
        <v>103</v>
      </c>
      <c r="L4" s="514"/>
      <c r="M4" s="489"/>
      <c r="N4" s="490"/>
      <c r="O4" s="491"/>
    </row>
    <row r="5" spans="1:18" ht="29.25" customHeight="1" thickBot="1" x14ac:dyDescent="0.25">
      <c r="B5" s="507" t="s">
        <v>25</v>
      </c>
      <c r="C5" s="508"/>
      <c r="D5" s="508"/>
      <c r="E5" s="509"/>
      <c r="F5" s="475"/>
      <c r="G5" s="476"/>
      <c r="H5" s="477"/>
      <c r="I5" s="512"/>
      <c r="J5" s="501"/>
      <c r="K5" s="534" t="s">
        <v>26</v>
      </c>
      <c r="L5" s="535"/>
      <c r="M5" s="489"/>
      <c r="N5" s="490"/>
      <c r="O5" s="491"/>
    </row>
    <row r="6" spans="1:18" ht="41.25" customHeight="1" thickBot="1" x14ac:dyDescent="0.3">
      <c r="B6" s="529" t="s">
        <v>3</v>
      </c>
      <c r="C6" s="530"/>
      <c r="D6" s="530"/>
      <c r="E6" s="531"/>
      <c r="F6" s="502"/>
      <c r="G6" s="503"/>
      <c r="H6" s="504"/>
      <c r="I6" s="89" t="e">
        <f>M5/30/F5</f>
        <v>#DIV/0!</v>
      </c>
      <c r="J6" s="90" t="e">
        <f>(D13+D14+D15)/M5</f>
        <v>#DIV/0!</v>
      </c>
      <c r="K6" s="525" t="s">
        <v>285</v>
      </c>
      <c r="L6" s="519"/>
      <c r="M6" s="526"/>
      <c r="N6" s="527"/>
      <c r="O6" s="528"/>
    </row>
    <row r="7" spans="1:18" ht="15" x14ac:dyDescent="0.25">
      <c r="C7" s="75"/>
      <c r="D7" s="76"/>
    </row>
    <row r="8" spans="1:18" x14ac:dyDescent="0.2">
      <c r="B8" s="485" t="s">
        <v>4</v>
      </c>
      <c r="C8" s="485" t="s">
        <v>8</v>
      </c>
      <c r="D8" s="485" t="s">
        <v>27</v>
      </c>
      <c r="E8" s="485" t="s">
        <v>28</v>
      </c>
      <c r="F8" s="485"/>
      <c r="G8" s="485"/>
      <c r="H8" s="485"/>
      <c r="I8" s="485"/>
      <c r="J8" s="485"/>
      <c r="K8" s="485"/>
      <c r="L8" s="485"/>
      <c r="M8" s="485" t="s">
        <v>29</v>
      </c>
      <c r="N8" s="485"/>
      <c r="O8" s="485"/>
      <c r="P8" s="485" t="s">
        <v>30</v>
      </c>
      <c r="Q8" s="485"/>
      <c r="R8" s="506" t="s">
        <v>49</v>
      </c>
    </row>
    <row r="9" spans="1:18" ht="19.5" x14ac:dyDescent="0.2">
      <c r="B9" s="485"/>
      <c r="C9" s="485"/>
      <c r="D9" s="485"/>
      <c r="E9" s="61" t="s">
        <v>31</v>
      </c>
      <c r="F9" s="486" t="s">
        <v>32</v>
      </c>
      <c r="G9" s="486"/>
      <c r="H9" s="486"/>
      <c r="I9" s="486"/>
      <c r="J9" s="486" t="s">
        <v>33</v>
      </c>
      <c r="K9" s="486"/>
      <c r="L9" s="486"/>
      <c r="M9" s="485"/>
      <c r="N9" s="485"/>
      <c r="O9" s="485"/>
      <c r="P9" s="485"/>
      <c r="Q9" s="485"/>
      <c r="R9" s="506"/>
    </row>
    <row r="10" spans="1:18" x14ac:dyDescent="0.2">
      <c r="B10" s="485"/>
      <c r="C10" s="485"/>
      <c r="D10" s="485"/>
      <c r="E10" s="486" t="s">
        <v>34</v>
      </c>
      <c r="F10" s="486" t="s">
        <v>35</v>
      </c>
      <c r="G10" s="486" t="s">
        <v>36</v>
      </c>
      <c r="H10" s="486" t="s">
        <v>37</v>
      </c>
      <c r="I10" s="61" t="s">
        <v>38</v>
      </c>
      <c r="J10" s="486" t="s">
        <v>39</v>
      </c>
      <c r="K10" s="486" t="s">
        <v>40</v>
      </c>
      <c r="L10" s="61" t="s">
        <v>38</v>
      </c>
      <c r="M10" s="486" t="s">
        <v>41</v>
      </c>
      <c r="N10" s="486" t="s">
        <v>42</v>
      </c>
      <c r="O10" s="61" t="s">
        <v>38</v>
      </c>
      <c r="P10" s="486" t="s">
        <v>43</v>
      </c>
      <c r="Q10" s="486" t="s">
        <v>44</v>
      </c>
      <c r="R10" s="506"/>
    </row>
    <row r="11" spans="1:18" x14ac:dyDescent="0.2">
      <c r="B11" s="485"/>
      <c r="C11" s="485"/>
      <c r="D11" s="485"/>
      <c r="E11" s="486"/>
      <c r="F11" s="486"/>
      <c r="G11" s="486"/>
      <c r="H11" s="486"/>
      <c r="I11" s="61" t="s">
        <v>45</v>
      </c>
      <c r="J11" s="486"/>
      <c r="K11" s="486"/>
      <c r="L11" s="61" t="s">
        <v>45</v>
      </c>
      <c r="M11" s="486"/>
      <c r="N11" s="486"/>
      <c r="O11" s="61" t="s">
        <v>45</v>
      </c>
      <c r="P11" s="486"/>
      <c r="Q11" s="486"/>
      <c r="R11" s="506"/>
    </row>
    <row r="12" spans="1:18" s="66" customFormat="1" ht="18" x14ac:dyDescent="0.2">
      <c r="A12" s="77" t="s">
        <v>51</v>
      </c>
      <c r="B12" s="63"/>
      <c r="C12" s="63"/>
      <c r="D12" s="64" t="s">
        <v>14</v>
      </c>
      <c r="E12" s="64"/>
      <c r="F12" s="64" t="s">
        <v>15</v>
      </c>
      <c r="G12" s="64"/>
      <c r="H12" s="64"/>
      <c r="I12" s="64"/>
      <c r="J12" s="64"/>
      <c r="K12" s="64"/>
      <c r="L12" s="64"/>
      <c r="M12" s="64" t="s">
        <v>16</v>
      </c>
      <c r="N12" s="64" t="s">
        <v>17</v>
      </c>
      <c r="O12" s="64"/>
      <c r="P12" s="64" t="s">
        <v>18</v>
      </c>
      <c r="Q12" s="65"/>
      <c r="R12" s="506"/>
    </row>
    <row r="13" spans="1:18" ht="15" x14ac:dyDescent="0.25">
      <c r="A13" s="88">
        <f>MAR!P13</f>
        <v>0</v>
      </c>
      <c r="B13" s="295">
        <v>1</v>
      </c>
      <c r="C13" s="296" t="s">
        <v>46</v>
      </c>
      <c r="D13" s="23"/>
      <c r="E13" s="21"/>
      <c r="F13" s="23"/>
      <c r="G13" s="21"/>
      <c r="H13" s="21"/>
      <c r="I13" s="23"/>
      <c r="J13" s="21"/>
      <c r="K13" s="21"/>
      <c r="L13" s="23"/>
      <c r="M13" s="41"/>
      <c r="N13" s="23"/>
      <c r="O13" s="23"/>
      <c r="P13" s="23"/>
      <c r="Q13" s="21"/>
      <c r="R13" s="85" t="str">
        <f t="shared" ref="R13:R23" si="0">IF((A13+D13 =F13+M13+N13+P13),"BINE","GRESIT")</f>
        <v>BINE</v>
      </c>
    </row>
    <row r="14" spans="1:18" ht="15" x14ac:dyDescent="0.25">
      <c r="A14" s="88">
        <f>MAR!P14</f>
        <v>0</v>
      </c>
      <c r="B14" s="297">
        <v>2</v>
      </c>
      <c r="C14" s="296" t="s">
        <v>47</v>
      </c>
      <c r="D14" s="23"/>
      <c r="E14" s="21"/>
      <c r="F14" s="41"/>
      <c r="G14" s="21"/>
      <c r="H14" s="21"/>
      <c r="I14" s="23"/>
      <c r="J14" s="21"/>
      <c r="K14" s="21"/>
      <c r="L14" s="23"/>
      <c r="M14" s="41"/>
      <c r="N14" s="23"/>
      <c r="O14" s="23"/>
      <c r="P14" s="23"/>
      <c r="Q14" s="21"/>
      <c r="R14" s="85" t="str">
        <f t="shared" si="0"/>
        <v>BINE</v>
      </c>
    </row>
    <row r="15" spans="1:18" ht="15" x14ac:dyDescent="0.25">
      <c r="A15" s="88">
        <f>MAR!P15</f>
        <v>0</v>
      </c>
      <c r="B15" s="295">
        <v>3</v>
      </c>
      <c r="C15" s="296" t="s">
        <v>48</v>
      </c>
      <c r="D15" s="23"/>
      <c r="E15" s="21"/>
      <c r="F15" s="23"/>
      <c r="G15" s="21"/>
      <c r="H15" s="21"/>
      <c r="I15" s="23"/>
      <c r="J15" s="21"/>
      <c r="K15" s="21"/>
      <c r="L15" s="23"/>
      <c r="M15" s="41"/>
      <c r="N15" s="23"/>
      <c r="O15" s="23"/>
      <c r="P15" s="23"/>
      <c r="Q15" s="21"/>
      <c r="R15" s="85" t="str">
        <f t="shared" si="0"/>
        <v>BINE</v>
      </c>
    </row>
    <row r="16" spans="1:18" ht="15" x14ac:dyDescent="0.25">
      <c r="A16" s="88">
        <f>MAR!P16</f>
        <v>0</v>
      </c>
      <c r="B16" s="295">
        <v>4</v>
      </c>
      <c r="C16" s="296" t="s">
        <v>19</v>
      </c>
      <c r="D16" s="23"/>
      <c r="E16" s="21"/>
      <c r="F16" s="23"/>
      <c r="G16" s="21"/>
      <c r="H16" s="21"/>
      <c r="I16" s="23"/>
      <c r="J16" s="21"/>
      <c r="K16" s="21"/>
      <c r="L16" s="23"/>
      <c r="M16" s="23"/>
      <c r="N16" s="23"/>
      <c r="O16" s="23"/>
      <c r="P16" s="23"/>
      <c r="Q16" s="21"/>
      <c r="R16" s="85" t="str">
        <f t="shared" si="0"/>
        <v>BINE</v>
      </c>
    </row>
    <row r="17" spans="1:18" ht="15" x14ac:dyDescent="0.25">
      <c r="A17" s="88">
        <f>MAR!P17</f>
        <v>0</v>
      </c>
      <c r="B17" s="295">
        <v>5</v>
      </c>
      <c r="C17" s="296" t="s">
        <v>9</v>
      </c>
      <c r="D17" s="23"/>
      <c r="E17" s="21"/>
      <c r="F17" s="23"/>
      <c r="G17" s="21"/>
      <c r="H17" s="21"/>
      <c r="I17" s="23"/>
      <c r="J17" s="21"/>
      <c r="K17" s="21"/>
      <c r="L17" s="23"/>
      <c r="M17" s="41"/>
      <c r="N17" s="23"/>
      <c r="O17" s="23"/>
      <c r="P17" s="23"/>
      <c r="Q17" s="21"/>
      <c r="R17" s="85" t="str">
        <f t="shared" si="0"/>
        <v>BINE</v>
      </c>
    </row>
    <row r="18" spans="1:18" ht="15" x14ac:dyDescent="0.25">
      <c r="A18" s="88">
        <f>MAR!P18</f>
        <v>0</v>
      </c>
      <c r="B18" s="295">
        <v>6</v>
      </c>
      <c r="C18" s="296" t="s">
        <v>10</v>
      </c>
      <c r="D18" s="23"/>
      <c r="E18" s="21"/>
      <c r="F18" s="23"/>
      <c r="G18" s="21"/>
      <c r="H18" s="21"/>
      <c r="I18" s="23"/>
      <c r="J18" s="21"/>
      <c r="K18" s="21"/>
      <c r="L18" s="23"/>
      <c r="M18" s="41"/>
      <c r="N18" s="23"/>
      <c r="O18" s="23"/>
      <c r="P18" s="23"/>
      <c r="Q18" s="21"/>
      <c r="R18" s="85" t="str">
        <f t="shared" si="0"/>
        <v>BINE</v>
      </c>
    </row>
    <row r="19" spans="1:18" ht="24" customHeight="1" x14ac:dyDescent="0.25">
      <c r="A19" s="88">
        <f>MAR!P19</f>
        <v>0</v>
      </c>
      <c r="B19" s="532">
        <v>7</v>
      </c>
      <c r="C19" s="298" t="s">
        <v>191</v>
      </c>
      <c r="D19" s="23"/>
      <c r="E19" s="21"/>
      <c r="F19" s="41"/>
      <c r="G19" s="21"/>
      <c r="H19" s="21"/>
      <c r="I19" s="23"/>
      <c r="J19" s="21"/>
      <c r="K19" s="21"/>
      <c r="L19" s="23"/>
      <c r="M19" s="41"/>
      <c r="N19" s="23"/>
      <c r="O19" s="23"/>
      <c r="P19" s="23"/>
      <c r="Q19" s="21"/>
      <c r="R19" s="85" t="str">
        <f t="shared" si="0"/>
        <v>BINE</v>
      </c>
    </row>
    <row r="20" spans="1:18" ht="22.5" x14ac:dyDescent="0.25">
      <c r="A20" s="88">
        <f>MAR!P20</f>
        <v>0</v>
      </c>
      <c r="B20" s="533"/>
      <c r="C20" s="299" t="s">
        <v>193</v>
      </c>
      <c r="D20" s="23"/>
      <c r="E20" s="21"/>
      <c r="F20" s="41"/>
      <c r="G20" s="21"/>
      <c r="H20" s="21"/>
      <c r="I20" s="23"/>
      <c r="J20" s="21"/>
      <c r="K20" s="21"/>
      <c r="L20" s="23"/>
      <c r="M20" s="41"/>
      <c r="N20" s="23"/>
      <c r="O20" s="23"/>
      <c r="P20" s="23"/>
      <c r="Q20" s="21"/>
      <c r="R20" s="85" t="str">
        <f t="shared" si="0"/>
        <v>BINE</v>
      </c>
    </row>
    <row r="21" spans="1:18" ht="24" customHeight="1" x14ac:dyDescent="0.25">
      <c r="A21" s="88">
        <f>MAR!P21</f>
        <v>0</v>
      </c>
      <c r="B21" s="532">
        <v>8</v>
      </c>
      <c r="C21" s="298" t="s">
        <v>192</v>
      </c>
      <c r="D21" s="23"/>
      <c r="E21" s="21"/>
      <c r="F21" s="41"/>
      <c r="G21" s="21"/>
      <c r="H21" s="21"/>
      <c r="I21" s="23"/>
      <c r="J21" s="21"/>
      <c r="K21" s="21"/>
      <c r="L21" s="23"/>
      <c r="M21" s="41"/>
      <c r="N21" s="23"/>
      <c r="O21" s="23"/>
      <c r="P21" s="23"/>
      <c r="Q21" s="21"/>
      <c r="R21" s="85" t="str">
        <f t="shared" si="0"/>
        <v>BINE</v>
      </c>
    </row>
    <row r="22" spans="1:18" ht="23.25" x14ac:dyDescent="0.25">
      <c r="A22" s="88">
        <f>MAR!P22</f>
        <v>0</v>
      </c>
      <c r="B22" s="533"/>
      <c r="C22" s="298" t="s">
        <v>194</v>
      </c>
      <c r="D22" s="23"/>
      <c r="E22" s="21"/>
      <c r="F22" s="41"/>
      <c r="G22" s="21"/>
      <c r="H22" s="21"/>
      <c r="I22" s="23"/>
      <c r="J22" s="21"/>
      <c r="K22" s="21"/>
      <c r="L22" s="23"/>
      <c r="M22" s="41"/>
      <c r="N22" s="23"/>
      <c r="O22" s="23"/>
      <c r="P22" s="23"/>
      <c r="Q22" s="21"/>
      <c r="R22" s="85" t="str">
        <f t="shared" si="0"/>
        <v>BINE</v>
      </c>
    </row>
    <row r="23" spans="1:18" ht="15" x14ac:dyDescent="0.25">
      <c r="A23" s="88">
        <f>MAR!P23</f>
        <v>0</v>
      </c>
      <c r="B23" s="295">
        <v>9</v>
      </c>
      <c r="C23" s="296" t="s">
        <v>13</v>
      </c>
      <c r="D23" s="23"/>
      <c r="E23" s="21"/>
      <c r="F23" s="23"/>
      <c r="G23" s="21"/>
      <c r="H23" s="21"/>
      <c r="I23" s="23"/>
      <c r="J23" s="21"/>
      <c r="K23" s="21"/>
      <c r="L23" s="23"/>
      <c r="M23" s="41"/>
      <c r="N23" s="41"/>
      <c r="O23" s="23"/>
      <c r="P23" s="23"/>
      <c r="Q23" s="21"/>
      <c r="R23" s="85" t="str">
        <f t="shared" si="0"/>
        <v>BINE</v>
      </c>
    </row>
    <row r="25" spans="1:18" s="70" customFormat="1" ht="27" customHeight="1" x14ac:dyDescent="0.2">
      <c r="A25" s="69"/>
      <c r="C25" s="286" t="s">
        <v>94</v>
      </c>
      <c r="D25" s="287">
        <f>SUM(D13:D24)</f>
        <v>0</v>
      </c>
      <c r="E25" s="478" t="s">
        <v>95</v>
      </c>
      <c r="F25" s="478"/>
      <c r="G25" s="478" t="s">
        <v>96</v>
      </c>
      <c r="H25" s="478"/>
      <c r="I25" s="288" t="s">
        <v>48</v>
      </c>
      <c r="J25" s="479" t="s">
        <v>19</v>
      </c>
      <c r="K25" s="480"/>
      <c r="L25" s="288" t="s">
        <v>9</v>
      </c>
      <c r="M25" s="481" t="s">
        <v>10</v>
      </c>
      <c r="N25" s="481"/>
      <c r="O25" s="288" t="s">
        <v>11</v>
      </c>
      <c r="P25" s="481" t="s">
        <v>12</v>
      </c>
      <c r="Q25" s="481"/>
      <c r="R25" s="288" t="s">
        <v>13</v>
      </c>
    </row>
    <row r="26" spans="1:18" s="72" customFormat="1" ht="11.25" x14ac:dyDescent="0.2">
      <c r="A26" s="71"/>
      <c r="C26" s="289"/>
      <c r="D26" s="289" t="s">
        <v>97</v>
      </c>
      <c r="E26" s="492" t="e">
        <f>D13*100/D25</f>
        <v>#DIV/0!</v>
      </c>
      <c r="F26" s="492"/>
      <c r="G26" s="492" t="e">
        <f>D14*100/D25</f>
        <v>#DIV/0!</v>
      </c>
      <c r="H26" s="492"/>
      <c r="I26" s="289" t="e">
        <f>D15*100/D25</f>
        <v>#DIV/0!</v>
      </c>
      <c r="J26" s="492" t="e">
        <f>D16*100/D25</f>
        <v>#DIV/0!</v>
      </c>
      <c r="K26" s="492"/>
      <c r="L26" s="289" t="e">
        <f>D17*100/D25</f>
        <v>#DIV/0!</v>
      </c>
      <c r="M26" s="492" t="e">
        <f>D18*100/D25</f>
        <v>#DIV/0!</v>
      </c>
      <c r="N26" s="492"/>
      <c r="O26" s="289" t="e">
        <f>D19*100/D25</f>
        <v>#DIV/0!</v>
      </c>
      <c r="P26" s="492" t="e">
        <f>D21*100/D25</f>
        <v>#DIV/0!</v>
      </c>
      <c r="Q26" s="492"/>
      <c r="R26" s="289" t="e">
        <f>D23*100/D25</f>
        <v>#DIV/0!</v>
      </c>
    </row>
    <row r="27" spans="1:18" s="39" customFormat="1" ht="11.25" x14ac:dyDescent="0.2">
      <c r="A27" s="73"/>
      <c r="C27" s="118"/>
      <c r="D27" s="290" t="s">
        <v>98</v>
      </c>
      <c r="E27" s="472" t="e">
        <f>(D13+D14+D15)*100/D25</f>
        <v>#DIV/0!</v>
      </c>
      <c r="F27" s="473"/>
      <c r="G27" s="474" t="s">
        <v>99</v>
      </c>
      <c r="H27" s="474"/>
      <c r="I27" s="291" t="e">
        <f>(F13+F15)*100/(F13+F15+N13+N14+N15+P13+P14+P15)</f>
        <v>#DIV/0!</v>
      </c>
      <c r="J27" s="474" t="s">
        <v>100</v>
      </c>
      <c r="K27" s="474"/>
      <c r="L27" s="291" t="e">
        <f>(N13+N14+N15)*100/(F13+F15+N13+N14+N15+P13+P14+P15)</f>
        <v>#DIV/0!</v>
      </c>
      <c r="M27" s="474" t="s">
        <v>101</v>
      </c>
      <c r="N27" s="474"/>
      <c r="O27" s="292" t="e">
        <f>(P13+P14+P15)*100/(F13+F15+N13+N14+N15+P13+P14+P15)</f>
        <v>#DIV/0!</v>
      </c>
      <c r="P27" s="118"/>
      <c r="Q27" s="118"/>
      <c r="R27" s="293"/>
    </row>
    <row r="29" spans="1:18" ht="15" x14ac:dyDescent="0.25">
      <c r="A29" s="27">
        <f>SUM(A13:A23)</f>
        <v>0</v>
      </c>
      <c r="D29" s="27">
        <f>SUM(D13:D23)</f>
        <v>0</v>
      </c>
      <c r="E29"/>
      <c r="F29" s="27">
        <f>SUM(F13:F23)</f>
        <v>0</v>
      </c>
      <c r="K29" s="10"/>
      <c r="M29" s="27">
        <f>SUM(M13:M23)</f>
        <v>0</v>
      </c>
      <c r="N29" s="27">
        <f>SUM(N13:N23)</f>
        <v>0</v>
      </c>
      <c r="P29" s="27">
        <f>SUM(P13:P23)</f>
        <v>0</v>
      </c>
      <c r="Q29"/>
      <c r="R29" s="67" t="str">
        <f>IF((A29+D29 =F29+M29+N29+P29),"B","G")</f>
        <v>B</v>
      </c>
    </row>
  </sheetData>
  <sheetProtection algorithmName="SHA-512" hashValue="rti70UerJdtTEdykEywxwEJKSMtpehtdwwrtNgQzgQqeoPRU4VY17uzK8cf7rKgH7ro5KmXHI2/sdZMvNXOaAw==" saltValue="UILTExdk+ufEJA+GDTnSBg==" spinCount="100000" sheet="1" formatCells="0" formatColumns="0" formatRows="0"/>
  <mergeCells count="57">
    <mergeCell ref="R8:R12"/>
    <mergeCell ref="F9:I9"/>
    <mergeCell ref="J9:L9"/>
    <mergeCell ref="F10:F11"/>
    <mergeCell ref="G10:G11"/>
    <mergeCell ref="H10:H11"/>
    <mergeCell ref="K10:K11"/>
    <mergeCell ref="M10:M11"/>
    <mergeCell ref="N10:N11"/>
    <mergeCell ref="P10:P11"/>
    <mergeCell ref="Q10:Q11"/>
    <mergeCell ref="M8:O9"/>
    <mergeCell ref="P8:Q9"/>
    <mergeCell ref="P26:Q26"/>
    <mergeCell ref="F4:H4"/>
    <mergeCell ref="M4:O4"/>
    <mergeCell ref="B5:E5"/>
    <mergeCell ref="F5:H5"/>
    <mergeCell ref="M5:O5"/>
    <mergeCell ref="I2:I5"/>
    <mergeCell ref="K2:L2"/>
    <mergeCell ref="K3:L3"/>
    <mergeCell ref="B2:E2"/>
    <mergeCell ref="F2:H2"/>
    <mergeCell ref="F6:H6"/>
    <mergeCell ref="B8:B11"/>
    <mergeCell ref="C8:C11"/>
    <mergeCell ref="D8:D11"/>
    <mergeCell ref="E8:L8"/>
    <mergeCell ref="B3:E3"/>
    <mergeCell ref="F3:H3"/>
    <mergeCell ref="M3:O3"/>
    <mergeCell ref="B4:E4"/>
    <mergeCell ref="P25:Q25"/>
    <mergeCell ref="E10:E11"/>
    <mergeCell ref="J10:J11"/>
    <mergeCell ref="K4:L4"/>
    <mergeCell ref="K5:L5"/>
    <mergeCell ref="K6:L6"/>
    <mergeCell ref="J2:J5"/>
    <mergeCell ref="M2:O2"/>
    <mergeCell ref="E27:F27"/>
    <mergeCell ref="G27:H27"/>
    <mergeCell ref="J27:K27"/>
    <mergeCell ref="M27:N27"/>
    <mergeCell ref="M6:O6"/>
    <mergeCell ref="E25:F25"/>
    <mergeCell ref="G25:H25"/>
    <mergeCell ref="J25:K25"/>
    <mergeCell ref="M25:N25"/>
    <mergeCell ref="B6:E6"/>
    <mergeCell ref="E26:F26"/>
    <mergeCell ref="G26:H26"/>
    <mergeCell ref="J26:K26"/>
    <mergeCell ref="M26:N26"/>
    <mergeCell ref="B19:B20"/>
    <mergeCell ref="B21:B22"/>
  </mergeCells>
  <phoneticPr fontId="11" type="noConversion"/>
  <pageMargins left="0.27559055118110237" right="0.15748031496062992" top="0.62992125984251968" bottom="0.62992125984251968" header="0.51181102362204722" footer="0.51181102362204722"/>
  <pageSetup orientation="landscape" verticalDpi="0" r:id="rId1"/>
  <headerFooter alignWithMargins="0"/>
  <ignoredErrors>
    <ignoredError sqref="C23 C16:C18" twoDigitTextYear="1"/>
    <ignoredError sqref="I6" unlocked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R29"/>
  <sheetViews>
    <sheetView workbookViewId="0">
      <selection activeCell="K7" sqref="K7"/>
    </sheetView>
  </sheetViews>
  <sheetFormatPr defaultRowHeight="12.75" x14ac:dyDescent="0.2"/>
  <cols>
    <col min="1" max="1" width="4.140625" customWidth="1"/>
    <col min="2" max="2" width="3" customWidth="1"/>
    <col min="3" max="3" width="17" customWidth="1"/>
    <col min="4" max="4" width="8.28515625" customWidth="1"/>
    <col min="5" max="8" width="7.5703125" customWidth="1"/>
    <col min="9" max="9" width="10.42578125" customWidth="1"/>
    <col min="10" max="10" width="9.5703125" customWidth="1"/>
    <col min="11" max="11" width="7.5703125" customWidth="1"/>
    <col min="12" max="12" width="12.7109375" customWidth="1"/>
    <col min="13" max="17" width="7.5703125" customWidth="1"/>
    <col min="18" max="18" width="10" customWidth="1"/>
  </cols>
  <sheetData>
    <row r="1" spans="1:18" ht="18.75" thickBot="1" x14ac:dyDescent="0.3">
      <c r="B1" s="6" t="s">
        <v>22</v>
      </c>
      <c r="C1" s="6"/>
      <c r="D1" s="6"/>
      <c r="E1" s="6"/>
      <c r="F1" s="6"/>
      <c r="G1" s="6"/>
      <c r="H1" s="6"/>
      <c r="I1" s="6"/>
      <c r="J1" s="6"/>
      <c r="K1" s="6"/>
      <c r="L1" s="6"/>
    </row>
    <row r="2" spans="1:18" ht="15.75" thickBot="1" x14ac:dyDescent="0.3">
      <c r="B2" s="507" t="s">
        <v>1</v>
      </c>
      <c r="C2" s="508"/>
      <c r="D2" s="508"/>
      <c r="E2" s="509"/>
      <c r="F2" s="475"/>
      <c r="G2" s="476"/>
      <c r="H2" s="477"/>
      <c r="I2" s="510" t="s">
        <v>153</v>
      </c>
      <c r="J2" s="499" t="s">
        <v>154</v>
      </c>
      <c r="K2" s="523" t="s">
        <v>2</v>
      </c>
      <c r="L2" s="514"/>
      <c r="M2" s="489"/>
      <c r="N2" s="490"/>
      <c r="O2" s="491"/>
      <c r="P2" s="1"/>
      <c r="Q2" s="1"/>
    </row>
    <row r="3" spans="1:18" ht="15.75" customHeight="1" thickBot="1" x14ac:dyDescent="0.25">
      <c r="B3" s="507" t="s">
        <v>23</v>
      </c>
      <c r="C3" s="508"/>
      <c r="D3" s="508"/>
      <c r="E3" s="509"/>
      <c r="F3" s="475"/>
      <c r="G3" s="476"/>
      <c r="H3" s="477"/>
      <c r="I3" s="511"/>
      <c r="J3" s="500"/>
      <c r="K3" s="523" t="s">
        <v>5</v>
      </c>
      <c r="L3" s="514"/>
      <c r="M3" s="505"/>
      <c r="N3" s="536"/>
      <c r="O3" s="537"/>
    </row>
    <row r="4" spans="1:18" ht="13.5" customHeight="1" thickBot="1" x14ac:dyDescent="0.25">
      <c r="B4" s="507" t="s">
        <v>24</v>
      </c>
      <c r="C4" s="508"/>
      <c r="D4" s="508"/>
      <c r="E4" s="509"/>
      <c r="F4" s="475"/>
      <c r="G4" s="476"/>
      <c r="H4" s="477"/>
      <c r="I4" s="511"/>
      <c r="J4" s="500"/>
      <c r="K4" s="538" t="s">
        <v>103</v>
      </c>
      <c r="L4" s="514"/>
      <c r="M4" s="489"/>
      <c r="N4" s="490"/>
      <c r="O4" s="491"/>
    </row>
    <row r="5" spans="1:18" ht="22.5" customHeight="1" thickBot="1" x14ac:dyDescent="0.25">
      <c r="B5" s="507" t="s">
        <v>25</v>
      </c>
      <c r="C5" s="508"/>
      <c r="D5" s="508"/>
      <c r="E5" s="509"/>
      <c r="F5" s="475"/>
      <c r="G5" s="476"/>
      <c r="H5" s="477"/>
      <c r="I5" s="512"/>
      <c r="J5" s="501"/>
      <c r="K5" s="524" t="s">
        <v>26</v>
      </c>
      <c r="L5" s="516"/>
      <c r="M5" s="489"/>
      <c r="N5" s="490"/>
      <c r="O5" s="491"/>
    </row>
    <row r="6" spans="1:18" ht="40.5" customHeight="1" thickBot="1" x14ac:dyDescent="0.3">
      <c r="B6" s="482" t="s">
        <v>3</v>
      </c>
      <c r="C6" s="483"/>
      <c r="D6" s="483"/>
      <c r="E6" s="484"/>
      <c r="F6" s="502"/>
      <c r="G6" s="503"/>
      <c r="H6" s="504"/>
      <c r="I6" s="89" t="e">
        <f>M5/31/F5</f>
        <v>#DIV/0!</v>
      </c>
      <c r="J6" s="90" t="e">
        <f>(D13+D14+D15)/M5</f>
        <v>#DIV/0!</v>
      </c>
      <c r="K6" s="525" t="s">
        <v>285</v>
      </c>
      <c r="L6" s="519"/>
      <c r="M6" s="489"/>
      <c r="N6" s="490"/>
      <c r="O6" s="491"/>
    </row>
    <row r="7" spans="1:18" ht="15" x14ac:dyDescent="0.25">
      <c r="C7" s="75"/>
      <c r="D7" s="76"/>
    </row>
    <row r="8" spans="1:18" x14ac:dyDescent="0.2">
      <c r="B8" s="485" t="s">
        <v>4</v>
      </c>
      <c r="C8" s="485" t="s">
        <v>8</v>
      </c>
      <c r="D8" s="485" t="s">
        <v>27</v>
      </c>
      <c r="E8" s="485" t="s">
        <v>28</v>
      </c>
      <c r="F8" s="485"/>
      <c r="G8" s="485"/>
      <c r="H8" s="485"/>
      <c r="I8" s="485"/>
      <c r="J8" s="485"/>
      <c r="K8" s="485"/>
      <c r="L8" s="485"/>
      <c r="M8" s="485" t="s">
        <v>29</v>
      </c>
      <c r="N8" s="485"/>
      <c r="O8" s="485"/>
      <c r="P8" s="485" t="s">
        <v>30</v>
      </c>
      <c r="Q8" s="485"/>
      <c r="R8" s="506" t="s">
        <v>49</v>
      </c>
    </row>
    <row r="9" spans="1:18" x14ac:dyDescent="0.2">
      <c r="B9" s="485"/>
      <c r="C9" s="485"/>
      <c r="D9" s="485"/>
      <c r="E9" s="61" t="s">
        <v>31</v>
      </c>
      <c r="F9" s="486" t="s">
        <v>32</v>
      </c>
      <c r="G9" s="486"/>
      <c r="H9" s="486"/>
      <c r="I9" s="486"/>
      <c r="J9" s="486" t="s">
        <v>33</v>
      </c>
      <c r="K9" s="486"/>
      <c r="L9" s="486"/>
      <c r="M9" s="485"/>
      <c r="N9" s="485"/>
      <c r="O9" s="485"/>
      <c r="P9" s="485"/>
      <c r="Q9" s="485"/>
      <c r="R9" s="506"/>
    </row>
    <row r="10" spans="1:18" x14ac:dyDescent="0.2">
      <c r="B10" s="485"/>
      <c r="C10" s="485"/>
      <c r="D10" s="485"/>
      <c r="E10" s="486" t="s">
        <v>34</v>
      </c>
      <c r="F10" s="486" t="s">
        <v>35</v>
      </c>
      <c r="G10" s="486" t="s">
        <v>36</v>
      </c>
      <c r="H10" s="486" t="s">
        <v>37</v>
      </c>
      <c r="I10" s="61" t="s">
        <v>38</v>
      </c>
      <c r="J10" s="486" t="s">
        <v>39</v>
      </c>
      <c r="K10" s="486" t="s">
        <v>40</v>
      </c>
      <c r="L10" s="61" t="s">
        <v>38</v>
      </c>
      <c r="M10" s="486" t="s">
        <v>41</v>
      </c>
      <c r="N10" s="486" t="s">
        <v>42</v>
      </c>
      <c r="O10" s="61" t="s">
        <v>38</v>
      </c>
      <c r="P10" s="486" t="s">
        <v>43</v>
      </c>
      <c r="Q10" s="486" t="s">
        <v>44</v>
      </c>
      <c r="R10" s="506"/>
    </row>
    <row r="11" spans="1:18" x14ac:dyDescent="0.2">
      <c r="B11" s="485"/>
      <c r="C11" s="485"/>
      <c r="D11" s="485"/>
      <c r="E11" s="486"/>
      <c r="F11" s="486"/>
      <c r="G11" s="486"/>
      <c r="H11" s="486"/>
      <c r="I11" s="61" t="s">
        <v>45</v>
      </c>
      <c r="J11" s="486"/>
      <c r="K11" s="486"/>
      <c r="L11" s="61" t="s">
        <v>45</v>
      </c>
      <c r="M11" s="486"/>
      <c r="N11" s="486"/>
      <c r="O11" s="61" t="s">
        <v>45</v>
      </c>
      <c r="P11" s="486"/>
      <c r="Q11" s="486"/>
      <c r="R11" s="506"/>
    </row>
    <row r="12" spans="1:18" s="66" customFormat="1" ht="18" x14ac:dyDescent="0.2">
      <c r="A12" s="294" t="s">
        <v>51</v>
      </c>
      <c r="B12" s="300"/>
      <c r="C12" s="300"/>
      <c r="D12" s="64" t="s">
        <v>14</v>
      </c>
      <c r="E12" s="64"/>
      <c r="F12" s="64" t="s">
        <v>15</v>
      </c>
      <c r="G12" s="64"/>
      <c r="H12" s="64"/>
      <c r="I12" s="64"/>
      <c r="J12" s="64"/>
      <c r="K12" s="64"/>
      <c r="L12" s="64"/>
      <c r="M12" s="64" t="s">
        <v>16</v>
      </c>
      <c r="N12" s="64" t="s">
        <v>17</v>
      </c>
      <c r="O12" s="64"/>
      <c r="P12" s="64" t="s">
        <v>18</v>
      </c>
      <c r="Q12" s="65"/>
      <c r="R12" s="506"/>
    </row>
    <row r="13" spans="1:18" ht="15" x14ac:dyDescent="0.25">
      <c r="A13" s="88">
        <f>APR!P13</f>
        <v>0</v>
      </c>
      <c r="B13" s="295">
        <v>1</v>
      </c>
      <c r="C13" s="296" t="s">
        <v>46</v>
      </c>
      <c r="D13" s="21"/>
      <c r="E13" s="21"/>
      <c r="F13" s="23"/>
      <c r="G13" s="21"/>
      <c r="H13" s="21"/>
      <c r="I13" s="23"/>
      <c r="J13" s="21"/>
      <c r="K13" s="21"/>
      <c r="L13" s="23"/>
      <c r="M13" s="41"/>
      <c r="N13" s="23"/>
      <c r="O13" s="23"/>
      <c r="P13" s="21"/>
      <c r="Q13" s="21"/>
      <c r="R13" s="85" t="str">
        <f t="shared" ref="R13:R23" si="0">IF((A13+D13 =F13+M13+N13+P13),"BINE","GRESIT")</f>
        <v>BINE</v>
      </c>
    </row>
    <row r="14" spans="1:18" ht="15" x14ac:dyDescent="0.25">
      <c r="A14" s="88">
        <f>APR!P14</f>
        <v>0</v>
      </c>
      <c r="B14" s="297">
        <v>2</v>
      </c>
      <c r="C14" s="296" t="s">
        <v>47</v>
      </c>
      <c r="D14" s="21"/>
      <c r="E14" s="21"/>
      <c r="F14" s="41"/>
      <c r="G14" s="21"/>
      <c r="H14" s="21"/>
      <c r="I14" s="23"/>
      <c r="J14" s="21"/>
      <c r="K14" s="21"/>
      <c r="L14" s="23"/>
      <c r="M14" s="41"/>
      <c r="N14" s="23"/>
      <c r="O14" s="23"/>
      <c r="P14" s="21"/>
      <c r="Q14" s="21"/>
      <c r="R14" s="85" t="str">
        <f t="shared" si="0"/>
        <v>BINE</v>
      </c>
    </row>
    <row r="15" spans="1:18" ht="15" x14ac:dyDescent="0.25">
      <c r="A15" s="88">
        <f>APR!P15</f>
        <v>0</v>
      </c>
      <c r="B15" s="295">
        <v>3</v>
      </c>
      <c r="C15" s="296" t="s">
        <v>48</v>
      </c>
      <c r="D15" s="21"/>
      <c r="E15" s="21"/>
      <c r="F15" s="23"/>
      <c r="G15" s="21"/>
      <c r="H15" s="21"/>
      <c r="I15" s="23"/>
      <c r="J15" s="21"/>
      <c r="K15" s="21"/>
      <c r="L15" s="23"/>
      <c r="M15" s="41"/>
      <c r="N15" s="23"/>
      <c r="O15" s="23"/>
      <c r="P15" s="21"/>
      <c r="Q15" s="21"/>
      <c r="R15" s="85" t="str">
        <f t="shared" si="0"/>
        <v>BINE</v>
      </c>
    </row>
    <row r="16" spans="1:18" ht="15" x14ac:dyDescent="0.25">
      <c r="A16" s="88">
        <f>APR!P16</f>
        <v>0</v>
      </c>
      <c r="B16" s="295">
        <v>4</v>
      </c>
      <c r="C16" s="296" t="s">
        <v>19</v>
      </c>
      <c r="D16" s="21"/>
      <c r="E16" s="21"/>
      <c r="F16" s="23"/>
      <c r="G16" s="21"/>
      <c r="H16" s="21"/>
      <c r="I16" s="23"/>
      <c r="J16" s="21"/>
      <c r="K16" s="21"/>
      <c r="L16" s="23"/>
      <c r="M16" s="23"/>
      <c r="N16" s="23"/>
      <c r="O16" s="23"/>
      <c r="P16" s="21"/>
      <c r="Q16" s="21"/>
      <c r="R16" s="85" t="str">
        <f t="shared" si="0"/>
        <v>BINE</v>
      </c>
    </row>
    <row r="17" spans="1:18" ht="15" x14ac:dyDescent="0.25">
      <c r="A17" s="88">
        <f>APR!P17</f>
        <v>0</v>
      </c>
      <c r="B17" s="295">
        <v>5</v>
      </c>
      <c r="C17" s="296" t="s">
        <v>9</v>
      </c>
      <c r="D17" s="21"/>
      <c r="E17" s="21"/>
      <c r="F17" s="23"/>
      <c r="G17" s="21"/>
      <c r="H17" s="21"/>
      <c r="I17" s="23"/>
      <c r="J17" s="21"/>
      <c r="K17" s="21"/>
      <c r="L17" s="23"/>
      <c r="M17" s="41"/>
      <c r="N17" s="23"/>
      <c r="O17" s="23"/>
      <c r="P17" s="21"/>
      <c r="Q17" s="21"/>
      <c r="R17" s="85" t="str">
        <f t="shared" si="0"/>
        <v>BINE</v>
      </c>
    </row>
    <row r="18" spans="1:18" ht="15" x14ac:dyDescent="0.25">
      <c r="A18" s="88">
        <f>APR!P18</f>
        <v>0</v>
      </c>
      <c r="B18" s="295">
        <v>6</v>
      </c>
      <c r="C18" s="296" t="s">
        <v>10</v>
      </c>
      <c r="D18" s="21"/>
      <c r="E18" s="21"/>
      <c r="F18" s="23"/>
      <c r="G18" s="21"/>
      <c r="H18" s="21"/>
      <c r="I18" s="23"/>
      <c r="J18" s="21"/>
      <c r="K18" s="21"/>
      <c r="L18" s="23"/>
      <c r="M18" s="41"/>
      <c r="N18" s="23"/>
      <c r="O18" s="23"/>
      <c r="P18" s="21"/>
      <c r="Q18" s="21"/>
      <c r="R18" s="85" t="str">
        <f t="shared" si="0"/>
        <v>BINE</v>
      </c>
    </row>
    <row r="19" spans="1:18" ht="24.75" customHeight="1" x14ac:dyDescent="0.25">
      <c r="A19" s="88">
        <f>APR!P19</f>
        <v>0</v>
      </c>
      <c r="B19" s="532">
        <v>7</v>
      </c>
      <c r="C19" s="298" t="s">
        <v>191</v>
      </c>
      <c r="D19" s="21"/>
      <c r="E19" s="21"/>
      <c r="F19" s="41"/>
      <c r="G19" s="21"/>
      <c r="H19" s="21"/>
      <c r="I19" s="23"/>
      <c r="J19" s="21"/>
      <c r="K19" s="21"/>
      <c r="L19" s="23"/>
      <c r="M19" s="41"/>
      <c r="N19" s="23"/>
      <c r="O19" s="23"/>
      <c r="P19" s="21"/>
      <c r="Q19" s="21"/>
      <c r="R19" s="85" t="str">
        <f t="shared" si="0"/>
        <v>BINE</v>
      </c>
    </row>
    <row r="20" spans="1:18" ht="24" customHeight="1" x14ac:dyDescent="0.25">
      <c r="A20" s="88">
        <f>APR!P20</f>
        <v>0</v>
      </c>
      <c r="B20" s="533"/>
      <c r="C20" s="299" t="s">
        <v>193</v>
      </c>
      <c r="D20" s="21"/>
      <c r="E20" s="21"/>
      <c r="F20" s="41"/>
      <c r="G20" s="21"/>
      <c r="H20" s="21"/>
      <c r="I20" s="23"/>
      <c r="J20" s="21"/>
      <c r="K20" s="21"/>
      <c r="L20" s="23"/>
      <c r="M20" s="41"/>
      <c r="N20" s="23"/>
      <c r="O20" s="23"/>
      <c r="P20" s="21"/>
      <c r="Q20" s="21"/>
      <c r="R20" s="85" t="str">
        <f t="shared" si="0"/>
        <v>BINE</v>
      </c>
    </row>
    <row r="21" spans="1:18" ht="24" customHeight="1" x14ac:dyDescent="0.25">
      <c r="A21" s="88">
        <f>APR!P21</f>
        <v>0</v>
      </c>
      <c r="B21" s="532">
        <v>8</v>
      </c>
      <c r="C21" s="298" t="s">
        <v>192</v>
      </c>
      <c r="D21" s="21"/>
      <c r="E21" s="21"/>
      <c r="F21" s="41"/>
      <c r="G21" s="21"/>
      <c r="H21" s="21"/>
      <c r="I21" s="23"/>
      <c r="J21" s="21"/>
      <c r="K21" s="21"/>
      <c r="L21" s="23"/>
      <c r="M21" s="41"/>
      <c r="N21" s="23"/>
      <c r="O21" s="23"/>
      <c r="P21" s="21"/>
      <c r="Q21" s="21"/>
      <c r="R21" s="85" t="str">
        <f t="shared" si="0"/>
        <v>BINE</v>
      </c>
    </row>
    <row r="22" spans="1:18" ht="23.25" x14ac:dyDescent="0.25">
      <c r="A22" s="88">
        <f>APR!P22</f>
        <v>0</v>
      </c>
      <c r="B22" s="533"/>
      <c r="C22" s="298" t="s">
        <v>194</v>
      </c>
      <c r="D22" s="21"/>
      <c r="E22" s="21"/>
      <c r="F22" s="41"/>
      <c r="G22" s="21"/>
      <c r="H22" s="21"/>
      <c r="I22" s="23"/>
      <c r="J22" s="21"/>
      <c r="K22" s="21"/>
      <c r="L22" s="23"/>
      <c r="M22" s="41"/>
      <c r="N22" s="23"/>
      <c r="O22" s="23"/>
      <c r="P22" s="21"/>
      <c r="Q22" s="21"/>
      <c r="R22" s="85" t="str">
        <f t="shared" si="0"/>
        <v>BINE</v>
      </c>
    </row>
    <row r="23" spans="1:18" ht="15" x14ac:dyDescent="0.25">
      <c r="A23" s="88">
        <f>APR!P23</f>
        <v>0</v>
      </c>
      <c r="B23" s="295">
        <v>9</v>
      </c>
      <c r="C23" s="296" t="s">
        <v>13</v>
      </c>
      <c r="D23" s="21"/>
      <c r="E23" s="21"/>
      <c r="F23" s="23"/>
      <c r="G23" s="21"/>
      <c r="H23" s="21"/>
      <c r="I23" s="23"/>
      <c r="J23" s="21"/>
      <c r="K23" s="21"/>
      <c r="L23" s="23"/>
      <c r="M23" s="41"/>
      <c r="N23" s="41"/>
      <c r="O23" s="23"/>
      <c r="P23" s="21"/>
      <c r="Q23" s="21"/>
      <c r="R23" s="85" t="str">
        <f t="shared" si="0"/>
        <v>BINE</v>
      </c>
    </row>
    <row r="25" spans="1:18" s="70" customFormat="1" ht="27" customHeight="1" x14ac:dyDescent="0.2">
      <c r="A25" s="69"/>
      <c r="C25" s="286" t="s">
        <v>94</v>
      </c>
      <c r="D25" s="287">
        <f>SUM(D13:D24)</f>
        <v>0</v>
      </c>
      <c r="E25" s="478" t="s">
        <v>95</v>
      </c>
      <c r="F25" s="478"/>
      <c r="G25" s="478" t="s">
        <v>96</v>
      </c>
      <c r="H25" s="478"/>
      <c r="I25" s="288" t="s">
        <v>48</v>
      </c>
      <c r="J25" s="479" t="s">
        <v>19</v>
      </c>
      <c r="K25" s="480"/>
      <c r="L25" s="288" t="s">
        <v>9</v>
      </c>
      <c r="M25" s="481" t="s">
        <v>10</v>
      </c>
      <c r="N25" s="481"/>
      <c r="O25" s="288" t="s">
        <v>11</v>
      </c>
      <c r="P25" s="481" t="s">
        <v>12</v>
      </c>
      <c r="Q25" s="481"/>
      <c r="R25" s="288" t="s">
        <v>13</v>
      </c>
    </row>
    <row r="26" spans="1:18" s="72" customFormat="1" ht="11.25" x14ac:dyDescent="0.2">
      <c r="A26" s="71"/>
      <c r="C26" s="289"/>
      <c r="D26" s="289" t="s">
        <v>97</v>
      </c>
      <c r="E26" s="492" t="e">
        <f>D13*100/D25</f>
        <v>#DIV/0!</v>
      </c>
      <c r="F26" s="492"/>
      <c r="G26" s="492" t="e">
        <f>D14*100/D25</f>
        <v>#DIV/0!</v>
      </c>
      <c r="H26" s="492"/>
      <c r="I26" s="289" t="e">
        <f>D15*100/D25</f>
        <v>#DIV/0!</v>
      </c>
      <c r="J26" s="492" t="e">
        <f>D16*100/D25</f>
        <v>#DIV/0!</v>
      </c>
      <c r="K26" s="492"/>
      <c r="L26" s="289" t="e">
        <f>D17*100/D25</f>
        <v>#DIV/0!</v>
      </c>
      <c r="M26" s="492" t="e">
        <f>D18*100/D25</f>
        <v>#DIV/0!</v>
      </c>
      <c r="N26" s="492"/>
      <c r="O26" s="289" t="e">
        <f>D19*100/D25</f>
        <v>#DIV/0!</v>
      </c>
      <c r="P26" s="492" t="e">
        <f>D21*100/D25</f>
        <v>#DIV/0!</v>
      </c>
      <c r="Q26" s="492"/>
      <c r="R26" s="289" t="e">
        <f>D23*100/D25</f>
        <v>#DIV/0!</v>
      </c>
    </row>
    <row r="27" spans="1:18" s="39" customFormat="1" ht="11.25" x14ac:dyDescent="0.2">
      <c r="A27" s="73"/>
      <c r="C27" s="118"/>
      <c r="D27" s="290" t="s">
        <v>98</v>
      </c>
      <c r="E27" s="472" t="e">
        <f>(D13+D14+D15)*100/D25</f>
        <v>#DIV/0!</v>
      </c>
      <c r="F27" s="473"/>
      <c r="G27" s="474" t="s">
        <v>99</v>
      </c>
      <c r="H27" s="474"/>
      <c r="I27" s="291" t="e">
        <f>(F13+F15)*100/(F13+F15+N13+N14+N15+P13+P14+P15)</f>
        <v>#DIV/0!</v>
      </c>
      <c r="J27" s="474" t="s">
        <v>100</v>
      </c>
      <c r="K27" s="474"/>
      <c r="L27" s="291" t="e">
        <f>(N13+N14+N15)*100/(F13+F15+N13+N14+N15+P13+P14+P15)</f>
        <v>#DIV/0!</v>
      </c>
      <c r="M27" s="474" t="s">
        <v>101</v>
      </c>
      <c r="N27" s="474"/>
      <c r="O27" s="292" t="e">
        <f>(P13+P14+P15)*100/(F13+F15+N13+N14+N15+P13+P14+P15)</f>
        <v>#DIV/0!</v>
      </c>
      <c r="P27" s="118"/>
      <c r="Q27" s="118"/>
      <c r="R27" s="293"/>
    </row>
    <row r="29" spans="1:18" ht="15" x14ac:dyDescent="0.25">
      <c r="A29" s="27">
        <f>SUM(A13:A23)</f>
        <v>0</v>
      </c>
      <c r="D29" s="27">
        <f>SUM(D13:D23)</f>
        <v>0</v>
      </c>
      <c r="F29" s="27">
        <f>SUM(F13:F23)</f>
        <v>0</v>
      </c>
      <c r="G29" s="10"/>
      <c r="H29" s="10"/>
      <c r="J29" s="10"/>
      <c r="K29" s="10"/>
      <c r="M29" s="27">
        <f>SUM(M13:M23)</f>
        <v>0</v>
      </c>
      <c r="N29" s="27">
        <f>SUM(N13:N23)</f>
        <v>0</v>
      </c>
      <c r="P29" s="27">
        <f>SUM(P13:P23)</f>
        <v>0</v>
      </c>
      <c r="R29" s="67" t="str">
        <f>IF((A29+D29 =F29+M29+N29+P29),"B","G")</f>
        <v>B</v>
      </c>
    </row>
  </sheetData>
  <sheetProtection algorithmName="SHA-512" hashValue="/wCMRAUlYjXNuIx9DKCFNEnNiMwoule4D09ean9Srh31PMYRlwGUHeltypmS9eSIvsW1zrZSoPL9AHasdHxVTg==" saltValue="9pvVOD+tMIiySIi9TD07pw==" spinCount="100000" sheet="1" formatCells="0" formatColumns="0" formatRows="0"/>
  <mergeCells count="57">
    <mergeCell ref="R8:R12"/>
    <mergeCell ref="F9:I9"/>
    <mergeCell ref="J9:L9"/>
    <mergeCell ref="F10:F11"/>
    <mergeCell ref="G10:G11"/>
    <mergeCell ref="H10:H11"/>
    <mergeCell ref="K10:K11"/>
    <mergeCell ref="M10:M11"/>
    <mergeCell ref="N10:N11"/>
    <mergeCell ref="P10:P11"/>
    <mergeCell ref="Q10:Q11"/>
    <mergeCell ref="M8:O9"/>
    <mergeCell ref="P8:Q9"/>
    <mergeCell ref="P26:Q26"/>
    <mergeCell ref="F4:H4"/>
    <mergeCell ref="M4:O4"/>
    <mergeCell ref="B5:E5"/>
    <mergeCell ref="F5:H5"/>
    <mergeCell ref="M5:O5"/>
    <mergeCell ref="I2:I5"/>
    <mergeCell ref="K2:L2"/>
    <mergeCell ref="K3:L3"/>
    <mergeCell ref="B2:E2"/>
    <mergeCell ref="F2:H2"/>
    <mergeCell ref="F6:H6"/>
    <mergeCell ref="B8:B11"/>
    <mergeCell ref="C8:C11"/>
    <mergeCell ref="D8:D11"/>
    <mergeCell ref="E8:L8"/>
    <mergeCell ref="B3:E3"/>
    <mergeCell ref="F3:H3"/>
    <mergeCell ref="M3:O3"/>
    <mergeCell ref="B4:E4"/>
    <mergeCell ref="P25:Q25"/>
    <mergeCell ref="E10:E11"/>
    <mergeCell ref="J10:J11"/>
    <mergeCell ref="K4:L4"/>
    <mergeCell ref="K5:L5"/>
    <mergeCell ref="K6:L6"/>
    <mergeCell ref="J2:J5"/>
    <mergeCell ref="M2:O2"/>
    <mergeCell ref="E27:F27"/>
    <mergeCell ref="G27:H27"/>
    <mergeCell ref="J27:K27"/>
    <mergeCell ref="M27:N27"/>
    <mergeCell ref="M6:O6"/>
    <mergeCell ref="E25:F25"/>
    <mergeCell ref="G25:H25"/>
    <mergeCell ref="J25:K25"/>
    <mergeCell ref="M25:N25"/>
    <mergeCell ref="B6:E6"/>
    <mergeCell ref="E26:F26"/>
    <mergeCell ref="G26:H26"/>
    <mergeCell ref="J26:K26"/>
    <mergeCell ref="M26:N26"/>
    <mergeCell ref="B19:B20"/>
    <mergeCell ref="B21:B22"/>
  </mergeCells>
  <phoneticPr fontId="11" type="noConversion"/>
  <pageMargins left="0.27559055118110237" right="0.15748031496062992" top="0.62992125984251968" bottom="0.62992125984251968" header="0.51181102362204722" footer="0.51181102362204722"/>
  <pageSetup orientation="landscape" verticalDpi="0" r:id="rId1"/>
  <headerFooter alignWithMargins="0"/>
  <ignoredErrors>
    <ignoredError sqref="C16:C18" twoDigitTextYear="1"/>
    <ignoredError sqref="I6" unlocked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R29"/>
  <sheetViews>
    <sheetView workbookViewId="0">
      <selection activeCell="E17" sqref="E17"/>
    </sheetView>
  </sheetViews>
  <sheetFormatPr defaultRowHeight="12.75" x14ac:dyDescent="0.2"/>
  <cols>
    <col min="1" max="1" width="4" customWidth="1"/>
    <col min="2" max="2" width="3.28515625" customWidth="1"/>
    <col min="3" max="3" width="15" customWidth="1"/>
    <col min="4" max="4" width="8.140625" customWidth="1"/>
    <col min="5" max="5" width="6.7109375" customWidth="1"/>
    <col min="6" max="6" width="7.5703125" customWidth="1"/>
    <col min="7" max="7" width="4.85546875" customWidth="1"/>
    <col min="8" max="8" width="5.5703125" customWidth="1"/>
    <col min="9" max="9" width="10.140625" customWidth="1"/>
    <col min="10" max="10" width="9.7109375" customWidth="1"/>
    <col min="11" max="11" width="7.140625" customWidth="1"/>
    <col min="12" max="12" width="14.28515625" customWidth="1"/>
    <col min="13" max="16" width="7.5703125" customWidth="1"/>
    <col min="17" max="17" width="5.140625" customWidth="1"/>
    <col min="18" max="18" width="10.42578125" customWidth="1"/>
  </cols>
  <sheetData>
    <row r="1" spans="1:18" ht="18.75" thickBot="1" x14ac:dyDescent="0.3">
      <c r="B1" s="6" t="s">
        <v>22</v>
      </c>
      <c r="C1" s="6"/>
      <c r="D1" s="6"/>
      <c r="E1" s="6"/>
      <c r="F1" s="6"/>
      <c r="G1" s="6"/>
      <c r="H1" s="6"/>
      <c r="I1" s="6"/>
      <c r="J1" s="6"/>
      <c r="K1" s="6"/>
      <c r="L1" s="6"/>
    </row>
    <row r="2" spans="1:18" ht="15.75" thickBot="1" x14ac:dyDescent="0.3">
      <c r="B2" s="507" t="s">
        <v>1</v>
      </c>
      <c r="C2" s="508"/>
      <c r="D2" s="508"/>
      <c r="E2" s="509"/>
      <c r="F2" s="475"/>
      <c r="G2" s="476"/>
      <c r="H2" s="477"/>
      <c r="I2" s="510" t="s">
        <v>153</v>
      </c>
      <c r="J2" s="499" t="s">
        <v>154</v>
      </c>
      <c r="K2" s="523" t="s">
        <v>2</v>
      </c>
      <c r="L2" s="514"/>
      <c r="M2" s="489"/>
      <c r="N2" s="490"/>
      <c r="O2" s="491"/>
      <c r="P2" s="1"/>
      <c r="Q2" s="1"/>
    </row>
    <row r="3" spans="1:18" ht="15.75" customHeight="1" thickBot="1" x14ac:dyDescent="0.25">
      <c r="B3" s="507" t="s">
        <v>23</v>
      </c>
      <c r="C3" s="508"/>
      <c r="D3" s="508"/>
      <c r="E3" s="509"/>
      <c r="F3" s="475"/>
      <c r="G3" s="476"/>
      <c r="H3" s="477"/>
      <c r="I3" s="511"/>
      <c r="J3" s="500"/>
      <c r="K3" s="523" t="s">
        <v>5</v>
      </c>
      <c r="L3" s="514"/>
      <c r="M3" s="539"/>
      <c r="N3" s="540"/>
      <c r="O3" s="541"/>
    </row>
    <row r="4" spans="1:18" ht="13.5" customHeight="1" thickBot="1" x14ac:dyDescent="0.25">
      <c r="B4" s="507" t="s">
        <v>24</v>
      </c>
      <c r="C4" s="508"/>
      <c r="D4" s="508"/>
      <c r="E4" s="509"/>
      <c r="F4" s="475"/>
      <c r="G4" s="476"/>
      <c r="H4" s="477"/>
      <c r="I4" s="511"/>
      <c r="J4" s="500"/>
      <c r="K4" s="523" t="s">
        <v>103</v>
      </c>
      <c r="L4" s="514"/>
      <c r="M4" s="489"/>
      <c r="N4" s="490"/>
      <c r="O4" s="491"/>
    </row>
    <row r="5" spans="1:18" ht="25.5" customHeight="1" thickBot="1" x14ac:dyDescent="0.25">
      <c r="B5" s="507" t="s">
        <v>25</v>
      </c>
      <c r="C5" s="508"/>
      <c r="D5" s="508"/>
      <c r="E5" s="509"/>
      <c r="F5" s="475"/>
      <c r="G5" s="476"/>
      <c r="H5" s="477"/>
      <c r="I5" s="512"/>
      <c r="J5" s="501"/>
      <c r="K5" s="524" t="s">
        <v>26</v>
      </c>
      <c r="L5" s="516"/>
      <c r="M5" s="489"/>
      <c r="N5" s="490"/>
      <c r="O5" s="491"/>
    </row>
    <row r="6" spans="1:18" ht="38.25" customHeight="1" thickBot="1" x14ac:dyDescent="0.3">
      <c r="B6" s="482" t="s">
        <v>3</v>
      </c>
      <c r="C6" s="483"/>
      <c r="D6" s="483"/>
      <c r="E6" s="484"/>
      <c r="F6" s="502"/>
      <c r="G6" s="503"/>
      <c r="H6" s="504"/>
      <c r="I6" s="89" t="e">
        <f>M5/30/F5</f>
        <v>#DIV/0!</v>
      </c>
      <c r="J6" s="90" t="e">
        <f>(D13+D14+D15)/M5</f>
        <v>#DIV/0!</v>
      </c>
      <c r="K6" s="525" t="s">
        <v>285</v>
      </c>
      <c r="L6" s="519"/>
      <c r="M6" s="489"/>
      <c r="N6" s="490"/>
      <c r="O6" s="491"/>
    </row>
    <row r="7" spans="1:18" ht="15" x14ac:dyDescent="0.25">
      <c r="C7" s="75"/>
      <c r="D7" s="76"/>
    </row>
    <row r="8" spans="1:18" x14ac:dyDescent="0.2">
      <c r="B8" s="485" t="s">
        <v>4</v>
      </c>
      <c r="C8" s="485" t="s">
        <v>8</v>
      </c>
      <c r="D8" s="485" t="s">
        <v>27</v>
      </c>
      <c r="E8" s="485" t="s">
        <v>28</v>
      </c>
      <c r="F8" s="485"/>
      <c r="G8" s="485"/>
      <c r="H8" s="485"/>
      <c r="I8" s="485"/>
      <c r="J8" s="485"/>
      <c r="K8" s="485"/>
      <c r="L8" s="485"/>
      <c r="M8" s="485" t="s">
        <v>29</v>
      </c>
      <c r="N8" s="485"/>
      <c r="O8" s="485"/>
      <c r="P8" s="485" t="s">
        <v>30</v>
      </c>
      <c r="Q8" s="485"/>
      <c r="R8" s="506" t="s">
        <v>49</v>
      </c>
    </row>
    <row r="9" spans="1:18" x14ac:dyDescent="0.2">
      <c r="B9" s="485"/>
      <c r="C9" s="485"/>
      <c r="D9" s="485"/>
      <c r="E9" s="61" t="s">
        <v>31</v>
      </c>
      <c r="F9" s="486" t="s">
        <v>32</v>
      </c>
      <c r="G9" s="486"/>
      <c r="H9" s="486"/>
      <c r="I9" s="486"/>
      <c r="J9" s="486" t="s">
        <v>33</v>
      </c>
      <c r="K9" s="486"/>
      <c r="L9" s="486"/>
      <c r="M9" s="485"/>
      <c r="N9" s="485"/>
      <c r="O9" s="485"/>
      <c r="P9" s="485"/>
      <c r="Q9" s="485"/>
      <c r="R9" s="506"/>
    </row>
    <row r="10" spans="1:18" x14ac:dyDescent="0.2">
      <c r="B10" s="485"/>
      <c r="C10" s="485"/>
      <c r="D10" s="485"/>
      <c r="E10" s="486" t="s">
        <v>34</v>
      </c>
      <c r="F10" s="486" t="s">
        <v>35</v>
      </c>
      <c r="G10" s="486" t="s">
        <v>36</v>
      </c>
      <c r="H10" s="486" t="s">
        <v>37</v>
      </c>
      <c r="I10" s="61" t="s">
        <v>38</v>
      </c>
      <c r="J10" s="486" t="s">
        <v>39</v>
      </c>
      <c r="K10" s="486" t="s">
        <v>40</v>
      </c>
      <c r="L10" s="61" t="s">
        <v>38</v>
      </c>
      <c r="M10" s="486" t="s">
        <v>41</v>
      </c>
      <c r="N10" s="486" t="s">
        <v>42</v>
      </c>
      <c r="O10" s="61" t="s">
        <v>38</v>
      </c>
      <c r="P10" s="486" t="s">
        <v>43</v>
      </c>
      <c r="Q10" s="486" t="s">
        <v>44</v>
      </c>
      <c r="R10" s="506"/>
    </row>
    <row r="11" spans="1:18" x14ac:dyDescent="0.2">
      <c r="B11" s="485"/>
      <c r="C11" s="485"/>
      <c r="D11" s="485"/>
      <c r="E11" s="486"/>
      <c r="F11" s="486"/>
      <c r="G11" s="486"/>
      <c r="H11" s="486"/>
      <c r="I11" s="61" t="s">
        <v>45</v>
      </c>
      <c r="J11" s="486"/>
      <c r="K11" s="486"/>
      <c r="L11" s="61" t="s">
        <v>45</v>
      </c>
      <c r="M11" s="486"/>
      <c r="N11" s="486"/>
      <c r="O11" s="61" t="s">
        <v>45</v>
      </c>
      <c r="P11" s="486"/>
      <c r="Q11" s="486"/>
      <c r="R11" s="506"/>
    </row>
    <row r="12" spans="1:18" s="66" customFormat="1" ht="18" x14ac:dyDescent="0.2">
      <c r="A12" s="77" t="s">
        <v>51</v>
      </c>
      <c r="B12" s="63"/>
      <c r="C12" s="63"/>
      <c r="D12" s="64" t="s">
        <v>14</v>
      </c>
      <c r="E12" s="64"/>
      <c r="F12" s="64" t="s">
        <v>15</v>
      </c>
      <c r="G12" s="64"/>
      <c r="H12" s="64"/>
      <c r="I12" s="64"/>
      <c r="J12" s="64"/>
      <c r="K12" s="64"/>
      <c r="L12" s="64"/>
      <c r="M12" s="64" t="s">
        <v>16</v>
      </c>
      <c r="N12" s="64" t="s">
        <v>17</v>
      </c>
      <c r="O12" s="64"/>
      <c r="P12" s="64" t="s">
        <v>18</v>
      </c>
      <c r="Q12" s="65"/>
      <c r="R12" s="506"/>
    </row>
    <row r="13" spans="1:18" ht="23.25" x14ac:dyDescent="0.25">
      <c r="A13" s="88">
        <f>MAI!P13</f>
        <v>0</v>
      </c>
      <c r="B13" s="295">
        <v>1</v>
      </c>
      <c r="C13" s="296" t="s">
        <v>46</v>
      </c>
      <c r="D13" s="21"/>
      <c r="E13" s="21"/>
      <c r="F13" s="23"/>
      <c r="G13" s="21"/>
      <c r="H13" s="21"/>
      <c r="I13" s="23"/>
      <c r="J13" s="21"/>
      <c r="K13" s="21"/>
      <c r="L13" s="23"/>
      <c r="M13" s="41"/>
      <c r="N13" s="23"/>
      <c r="O13" s="23"/>
      <c r="P13" s="21"/>
      <c r="Q13" s="21"/>
      <c r="R13" s="85" t="str">
        <f t="shared" ref="R13:R23" si="0">IF((A13+D13 =F13+M13+N13+P13),"BINE","GRESIT")</f>
        <v>BINE</v>
      </c>
    </row>
    <row r="14" spans="1:18" ht="23.25" x14ac:dyDescent="0.25">
      <c r="A14" s="88">
        <f>MAI!P14</f>
        <v>0</v>
      </c>
      <c r="B14" s="297">
        <v>2</v>
      </c>
      <c r="C14" s="296" t="s">
        <v>47</v>
      </c>
      <c r="D14" s="21"/>
      <c r="E14" s="21"/>
      <c r="F14" s="41"/>
      <c r="G14" s="21"/>
      <c r="H14" s="21"/>
      <c r="I14" s="23"/>
      <c r="J14" s="21"/>
      <c r="K14" s="21"/>
      <c r="L14" s="23"/>
      <c r="M14" s="41"/>
      <c r="N14" s="23"/>
      <c r="O14" s="23"/>
      <c r="P14" s="21"/>
      <c r="Q14" s="21"/>
      <c r="R14" s="85" t="str">
        <f t="shared" si="0"/>
        <v>BINE</v>
      </c>
    </row>
    <row r="15" spans="1:18" ht="15" x14ac:dyDescent="0.25">
      <c r="A15" s="88">
        <f>MAI!P15</f>
        <v>0</v>
      </c>
      <c r="B15" s="295">
        <v>3</v>
      </c>
      <c r="C15" s="296" t="s">
        <v>48</v>
      </c>
      <c r="D15" s="21"/>
      <c r="E15" s="21"/>
      <c r="F15" s="23"/>
      <c r="G15" s="21"/>
      <c r="H15" s="21"/>
      <c r="I15" s="23"/>
      <c r="J15" s="21"/>
      <c r="K15" s="21"/>
      <c r="L15" s="23"/>
      <c r="M15" s="41"/>
      <c r="N15" s="23"/>
      <c r="O15" s="23"/>
      <c r="P15" s="21"/>
      <c r="Q15" s="21"/>
      <c r="R15" s="85" t="str">
        <f t="shared" si="0"/>
        <v>BINE</v>
      </c>
    </row>
    <row r="16" spans="1:18" ht="15" x14ac:dyDescent="0.25">
      <c r="A16" s="88">
        <f>MAI!P16</f>
        <v>0</v>
      </c>
      <c r="B16" s="295">
        <v>4</v>
      </c>
      <c r="C16" s="296" t="s">
        <v>19</v>
      </c>
      <c r="D16" s="21"/>
      <c r="E16" s="21"/>
      <c r="F16" s="23"/>
      <c r="G16" s="21"/>
      <c r="H16" s="21"/>
      <c r="I16" s="23"/>
      <c r="J16" s="21"/>
      <c r="K16" s="21"/>
      <c r="L16" s="23"/>
      <c r="M16" s="23"/>
      <c r="N16" s="23"/>
      <c r="O16" s="23"/>
      <c r="P16" s="21"/>
      <c r="Q16" s="21"/>
      <c r="R16" s="85" t="str">
        <f t="shared" si="0"/>
        <v>BINE</v>
      </c>
    </row>
    <row r="17" spans="1:18" ht="15" x14ac:dyDescent="0.25">
      <c r="A17" s="88">
        <f>MAI!P17</f>
        <v>0</v>
      </c>
      <c r="B17" s="295">
        <v>5</v>
      </c>
      <c r="C17" s="296" t="s">
        <v>9</v>
      </c>
      <c r="D17" s="21"/>
      <c r="E17" s="21"/>
      <c r="F17" s="23"/>
      <c r="G17" s="21"/>
      <c r="H17" s="21"/>
      <c r="I17" s="23"/>
      <c r="J17" s="21"/>
      <c r="K17" s="21"/>
      <c r="L17" s="23"/>
      <c r="M17" s="41"/>
      <c r="N17" s="23"/>
      <c r="O17" s="23"/>
      <c r="P17" s="21"/>
      <c r="Q17" s="21"/>
      <c r="R17" s="85" t="str">
        <f t="shared" si="0"/>
        <v>BINE</v>
      </c>
    </row>
    <row r="18" spans="1:18" ht="15" x14ac:dyDescent="0.25">
      <c r="A18" s="88">
        <f>MAI!P18</f>
        <v>0</v>
      </c>
      <c r="B18" s="295">
        <v>6</v>
      </c>
      <c r="C18" s="296" t="s">
        <v>10</v>
      </c>
      <c r="D18" s="21"/>
      <c r="E18" s="21"/>
      <c r="F18" s="23"/>
      <c r="G18" s="21"/>
      <c r="H18" s="21"/>
      <c r="I18" s="23"/>
      <c r="J18" s="21"/>
      <c r="K18" s="21"/>
      <c r="L18" s="23"/>
      <c r="M18" s="41"/>
      <c r="N18" s="23"/>
      <c r="O18" s="23"/>
      <c r="P18" s="21"/>
      <c r="Q18" s="21"/>
      <c r="R18" s="85" t="str">
        <f t="shared" si="0"/>
        <v>BINE</v>
      </c>
    </row>
    <row r="19" spans="1:18" ht="26.25" customHeight="1" x14ac:dyDescent="0.25">
      <c r="A19" s="88">
        <f>MAI!P19</f>
        <v>0</v>
      </c>
      <c r="B19" s="532">
        <v>7</v>
      </c>
      <c r="C19" s="298" t="s">
        <v>191</v>
      </c>
      <c r="D19" s="21"/>
      <c r="E19" s="21"/>
      <c r="F19" s="41"/>
      <c r="G19" s="21"/>
      <c r="H19" s="21"/>
      <c r="I19" s="23"/>
      <c r="J19" s="21"/>
      <c r="K19" s="21"/>
      <c r="L19" s="23"/>
      <c r="M19" s="41"/>
      <c r="N19" s="23"/>
      <c r="O19" s="23"/>
      <c r="P19" s="21"/>
      <c r="Q19" s="21"/>
      <c r="R19" s="85" t="str">
        <f t="shared" si="0"/>
        <v>BINE</v>
      </c>
    </row>
    <row r="20" spans="1:18" ht="22.5" x14ac:dyDescent="0.25">
      <c r="A20" s="88">
        <f>MAI!P20</f>
        <v>0</v>
      </c>
      <c r="B20" s="533"/>
      <c r="C20" s="299" t="s">
        <v>193</v>
      </c>
      <c r="D20" s="21"/>
      <c r="E20" s="21"/>
      <c r="F20" s="41"/>
      <c r="G20" s="21"/>
      <c r="H20" s="21"/>
      <c r="I20" s="23"/>
      <c r="J20" s="21"/>
      <c r="K20" s="21"/>
      <c r="L20" s="23"/>
      <c r="M20" s="41"/>
      <c r="N20" s="23"/>
      <c r="O20" s="23"/>
      <c r="P20" s="21"/>
      <c r="Q20" s="21"/>
      <c r="R20" s="85" t="str">
        <f t="shared" si="0"/>
        <v>BINE</v>
      </c>
    </row>
    <row r="21" spans="1:18" ht="26.25" customHeight="1" x14ac:dyDescent="0.25">
      <c r="A21" s="88">
        <f>MAI!P21</f>
        <v>0</v>
      </c>
      <c r="B21" s="532">
        <v>8</v>
      </c>
      <c r="C21" s="298" t="s">
        <v>192</v>
      </c>
      <c r="D21" s="21"/>
      <c r="E21" s="21"/>
      <c r="F21" s="41"/>
      <c r="G21" s="21"/>
      <c r="H21" s="21"/>
      <c r="I21" s="23"/>
      <c r="J21" s="21"/>
      <c r="K21" s="21"/>
      <c r="L21" s="23"/>
      <c r="M21" s="41"/>
      <c r="N21" s="23"/>
      <c r="O21" s="23"/>
      <c r="P21" s="21"/>
      <c r="Q21" s="21"/>
      <c r="R21" s="85" t="str">
        <f t="shared" si="0"/>
        <v>BINE</v>
      </c>
    </row>
    <row r="22" spans="1:18" ht="23.25" x14ac:dyDescent="0.25">
      <c r="A22" s="88">
        <f>MAI!P22</f>
        <v>0</v>
      </c>
      <c r="B22" s="533"/>
      <c r="C22" s="298" t="s">
        <v>194</v>
      </c>
      <c r="D22" s="21"/>
      <c r="E22" s="21"/>
      <c r="F22" s="41"/>
      <c r="G22" s="21"/>
      <c r="H22" s="21"/>
      <c r="I22" s="23"/>
      <c r="J22" s="21"/>
      <c r="K22" s="21"/>
      <c r="L22" s="23"/>
      <c r="M22" s="41"/>
      <c r="N22" s="23"/>
      <c r="O22" s="23"/>
      <c r="P22" s="21"/>
      <c r="Q22" s="21"/>
      <c r="R22" s="85" t="str">
        <f t="shared" si="0"/>
        <v>BINE</v>
      </c>
    </row>
    <row r="23" spans="1:18" ht="15" x14ac:dyDescent="0.25">
      <c r="A23" s="88">
        <f>MAI!P23</f>
        <v>0</v>
      </c>
      <c r="B23" s="295">
        <v>9</v>
      </c>
      <c r="C23" s="296" t="s">
        <v>13</v>
      </c>
      <c r="D23" s="21"/>
      <c r="E23" s="21"/>
      <c r="F23" s="23"/>
      <c r="G23" s="21"/>
      <c r="H23" s="21"/>
      <c r="I23" s="23"/>
      <c r="J23" s="21"/>
      <c r="K23" s="21"/>
      <c r="L23" s="23"/>
      <c r="M23" s="41"/>
      <c r="N23" s="41"/>
      <c r="O23" s="23"/>
      <c r="P23" s="21"/>
      <c r="Q23" s="21"/>
      <c r="R23" s="85" t="str">
        <f t="shared" si="0"/>
        <v>BINE</v>
      </c>
    </row>
    <row r="25" spans="1:18" s="70" customFormat="1" ht="27" customHeight="1" x14ac:dyDescent="0.2">
      <c r="A25" s="69"/>
      <c r="C25" s="286" t="s">
        <v>94</v>
      </c>
      <c r="D25" s="287">
        <f>SUM(D13:D24)</f>
        <v>0</v>
      </c>
      <c r="E25" s="478" t="s">
        <v>95</v>
      </c>
      <c r="F25" s="478"/>
      <c r="G25" s="478" t="s">
        <v>96</v>
      </c>
      <c r="H25" s="478"/>
      <c r="I25" s="288" t="s">
        <v>48</v>
      </c>
      <c r="J25" s="479" t="s">
        <v>19</v>
      </c>
      <c r="K25" s="480"/>
      <c r="L25" s="288" t="s">
        <v>9</v>
      </c>
      <c r="M25" s="481" t="s">
        <v>10</v>
      </c>
      <c r="N25" s="481"/>
      <c r="O25" s="288" t="s">
        <v>11</v>
      </c>
      <c r="P25" s="481" t="s">
        <v>12</v>
      </c>
      <c r="Q25" s="481"/>
      <c r="R25" s="288" t="s">
        <v>13</v>
      </c>
    </row>
    <row r="26" spans="1:18" s="72" customFormat="1" ht="11.25" x14ac:dyDescent="0.2">
      <c r="A26" s="71"/>
      <c r="C26" s="289"/>
      <c r="D26" s="289" t="s">
        <v>97</v>
      </c>
      <c r="E26" s="492" t="e">
        <f>D13*100/D25</f>
        <v>#DIV/0!</v>
      </c>
      <c r="F26" s="492"/>
      <c r="G26" s="492" t="e">
        <f>D14*100/D25</f>
        <v>#DIV/0!</v>
      </c>
      <c r="H26" s="492"/>
      <c r="I26" s="289" t="e">
        <f>D15*100/D25</f>
        <v>#DIV/0!</v>
      </c>
      <c r="J26" s="492" t="e">
        <f>D16*100/D25</f>
        <v>#DIV/0!</v>
      </c>
      <c r="K26" s="492"/>
      <c r="L26" s="289" t="e">
        <f>D17*100/D25</f>
        <v>#DIV/0!</v>
      </c>
      <c r="M26" s="492" t="e">
        <f>D18*100/D25</f>
        <v>#DIV/0!</v>
      </c>
      <c r="N26" s="492"/>
      <c r="O26" s="289" t="e">
        <f>D19*100/D25</f>
        <v>#DIV/0!</v>
      </c>
      <c r="P26" s="492" t="e">
        <f>D21*100/D25</f>
        <v>#DIV/0!</v>
      </c>
      <c r="Q26" s="492"/>
      <c r="R26" s="289" t="e">
        <f>D23*100/D25</f>
        <v>#DIV/0!</v>
      </c>
    </row>
    <row r="27" spans="1:18" s="39" customFormat="1" ht="11.25" x14ac:dyDescent="0.2">
      <c r="A27" s="73"/>
      <c r="C27" s="118"/>
      <c r="D27" s="290" t="s">
        <v>98</v>
      </c>
      <c r="E27" s="472" t="e">
        <f>(D13+D14+D15)*100/D25</f>
        <v>#DIV/0!</v>
      </c>
      <c r="F27" s="473"/>
      <c r="G27" s="474" t="s">
        <v>99</v>
      </c>
      <c r="H27" s="474"/>
      <c r="I27" s="291" t="e">
        <f>(F13+F15)*100/(F13+F15+N13+N14+N15+P13+P14+P15)</f>
        <v>#DIV/0!</v>
      </c>
      <c r="J27" s="474" t="s">
        <v>100</v>
      </c>
      <c r="K27" s="474"/>
      <c r="L27" s="291" t="e">
        <f>(N13+N14+N15)*100/(F13+F15+N13+N14+N15+P13+P14+P15)</f>
        <v>#DIV/0!</v>
      </c>
      <c r="M27" s="474" t="s">
        <v>101</v>
      </c>
      <c r="N27" s="474"/>
      <c r="O27" s="292" t="e">
        <f>(P13+P14+P15)*100/(F13+F15+N13+N14+N15+P13+P14+P15)</f>
        <v>#DIV/0!</v>
      </c>
      <c r="P27" s="118"/>
      <c r="Q27" s="118"/>
      <c r="R27" s="293"/>
    </row>
    <row r="29" spans="1:18" ht="15" x14ac:dyDescent="0.25">
      <c r="A29" s="27">
        <f>SUM(A13:A23)</f>
        <v>0</v>
      </c>
      <c r="D29" s="27">
        <f>SUM(D13:D23)</f>
        <v>0</v>
      </c>
      <c r="F29" s="27">
        <f>SUM(F13:F23)</f>
        <v>0</v>
      </c>
      <c r="G29" s="10"/>
      <c r="H29" s="10"/>
      <c r="J29" s="10"/>
      <c r="K29" s="10"/>
      <c r="M29" s="27">
        <f>SUM(M13:M23)</f>
        <v>0</v>
      </c>
      <c r="N29" s="27">
        <f>SUM(N13:N23)</f>
        <v>0</v>
      </c>
      <c r="P29" s="27">
        <f>SUM(P13:P23)</f>
        <v>0</v>
      </c>
      <c r="R29" s="67" t="str">
        <f>IF((A29+D29 =F29+M29+N29+P29),"B","G")</f>
        <v>B</v>
      </c>
    </row>
  </sheetData>
  <sheetProtection algorithmName="SHA-512" hashValue="bnpgtkwUilD7Px/Bn3CAamxA0mU4YeQhRwMnz9qcKRAVtGd4O+7Xwsa75ZF6k1KZG0ipiI+A/np3ZtXp+k+aKw==" saltValue="4hmLT6c1ED8DUGh87AYjHQ==" spinCount="100000" sheet="1" formatCells="0" formatColumns="0" formatRows="0"/>
  <mergeCells count="57">
    <mergeCell ref="R8:R12"/>
    <mergeCell ref="F9:I9"/>
    <mergeCell ref="J9:L9"/>
    <mergeCell ref="F10:F11"/>
    <mergeCell ref="G10:G11"/>
    <mergeCell ref="H10:H11"/>
    <mergeCell ref="K10:K11"/>
    <mergeCell ref="M10:M11"/>
    <mergeCell ref="N10:N11"/>
    <mergeCell ref="P10:P11"/>
    <mergeCell ref="Q10:Q11"/>
    <mergeCell ref="M8:O9"/>
    <mergeCell ref="P8:Q9"/>
    <mergeCell ref="P26:Q26"/>
    <mergeCell ref="F4:H4"/>
    <mergeCell ref="M4:O4"/>
    <mergeCell ref="B5:E5"/>
    <mergeCell ref="F5:H5"/>
    <mergeCell ref="M5:O5"/>
    <mergeCell ref="I2:I5"/>
    <mergeCell ref="K2:L2"/>
    <mergeCell ref="K3:L3"/>
    <mergeCell ref="B2:E2"/>
    <mergeCell ref="F2:H2"/>
    <mergeCell ref="F6:H6"/>
    <mergeCell ref="B8:B11"/>
    <mergeCell ref="C8:C11"/>
    <mergeCell ref="D8:D11"/>
    <mergeCell ref="E8:L8"/>
    <mergeCell ref="B3:E3"/>
    <mergeCell ref="F3:H3"/>
    <mergeCell ref="M3:O3"/>
    <mergeCell ref="B4:E4"/>
    <mergeCell ref="P25:Q25"/>
    <mergeCell ref="E10:E11"/>
    <mergeCell ref="J10:J11"/>
    <mergeCell ref="K4:L4"/>
    <mergeCell ref="K5:L5"/>
    <mergeCell ref="K6:L6"/>
    <mergeCell ref="J2:J5"/>
    <mergeCell ref="M2:O2"/>
    <mergeCell ref="E27:F27"/>
    <mergeCell ref="G27:H27"/>
    <mergeCell ref="J27:K27"/>
    <mergeCell ref="M27:N27"/>
    <mergeCell ref="M6:O6"/>
    <mergeCell ref="E25:F25"/>
    <mergeCell ref="G25:H25"/>
    <mergeCell ref="J25:K25"/>
    <mergeCell ref="M25:N25"/>
    <mergeCell ref="B6:E6"/>
    <mergeCell ref="E26:F26"/>
    <mergeCell ref="G26:H26"/>
    <mergeCell ref="J26:K26"/>
    <mergeCell ref="M26:N26"/>
    <mergeCell ref="B19:B20"/>
    <mergeCell ref="B21:B22"/>
  </mergeCells>
  <phoneticPr fontId="11" type="noConversion"/>
  <pageMargins left="0.27559055118110237" right="0.15748031496062992" top="0.62992125984251968" bottom="0.62992125984251968" header="0.51181102362204722" footer="0.51181102362204722"/>
  <pageSetup orientation="landscape" verticalDpi="0" r:id="rId1"/>
  <headerFooter alignWithMargins="0"/>
  <ignoredErrors>
    <ignoredError sqref="C16:C18" twoDigitTextYear="1"/>
    <ignoredError sqref="I6" unlockedFormula="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R29"/>
  <sheetViews>
    <sheetView workbookViewId="0">
      <selection activeCell="C25" sqref="C25:R27"/>
    </sheetView>
  </sheetViews>
  <sheetFormatPr defaultRowHeight="12.75" x14ac:dyDescent="0.2"/>
  <cols>
    <col min="1" max="1" width="3.42578125" customWidth="1"/>
    <col min="2" max="2" width="3.140625" customWidth="1"/>
    <col min="3" max="3" width="16.28515625" customWidth="1"/>
    <col min="4" max="4" width="8.42578125" customWidth="1"/>
    <col min="5" max="5" width="6.5703125" customWidth="1"/>
    <col min="6" max="6" width="7.5703125" customWidth="1"/>
    <col min="7" max="7" width="5.140625" customWidth="1"/>
    <col min="8" max="8" width="4.85546875" customWidth="1"/>
    <col min="9" max="9" width="9.85546875" customWidth="1"/>
    <col min="10" max="10" width="9.7109375" customWidth="1"/>
    <col min="11" max="11" width="7.140625" customWidth="1"/>
    <col min="12" max="12" width="12.7109375" customWidth="1"/>
    <col min="13" max="13" width="6.42578125" customWidth="1"/>
    <col min="14" max="17" width="7.5703125" customWidth="1"/>
    <col min="18" max="18" width="10.140625" customWidth="1"/>
  </cols>
  <sheetData>
    <row r="1" spans="1:18" ht="18.75" thickBot="1" x14ac:dyDescent="0.3">
      <c r="B1" s="6" t="s">
        <v>22</v>
      </c>
      <c r="C1" s="6"/>
      <c r="D1" s="6"/>
      <c r="E1" s="6"/>
      <c r="F1" s="6"/>
      <c r="G1" s="6"/>
      <c r="H1" s="6"/>
      <c r="I1" s="6"/>
      <c r="J1" s="6"/>
      <c r="K1" s="6"/>
      <c r="L1" s="6"/>
    </row>
    <row r="2" spans="1:18" ht="15.75" thickBot="1" x14ac:dyDescent="0.3">
      <c r="B2" s="507" t="s">
        <v>1</v>
      </c>
      <c r="C2" s="508"/>
      <c r="D2" s="508"/>
      <c r="E2" s="509"/>
      <c r="F2" s="475"/>
      <c r="G2" s="476"/>
      <c r="H2" s="477"/>
      <c r="I2" s="510" t="s">
        <v>153</v>
      </c>
      <c r="J2" s="499" t="s">
        <v>154</v>
      </c>
      <c r="K2" s="508" t="s">
        <v>2</v>
      </c>
      <c r="L2" s="509"/>
      <c r="M2" s="489"/>
      <c r="N2" s="490"/>
      <c r="O2" s="491"/>
      <c r="P2" s="1"/>
      <c r="Q2" s="1"/>
    </row>
    <row r="3" spans="1:18" ht="15.75" customHeight="1" thickBot="1" x14ac:dyDescent="0.25">
      <c r="B3" s="507" t="s">
        <v>23</v>
      </c>
      <c r="C3" s="508"/>
      <c r="D3" s="508"/>
      <c r="E3" s="509"/>
      <c r="F3" s="475"/>
      <c r="G3" s="476"/>
      <c r="H3" s="477"/>
      <c r="I3" s="511"/>
      <c r="J3" s="500"/>
      <c r="K3" s="508" t="s">
        <v>5</v>
      </c>
      <c r="L3" s="509"/>
      <c r="M3" s="520"/>
      <c r="N3" s="521"/>
      <c r="O3" s="522"/>
    </row>
    <row r="4" spans="1:18" ht="13.5" customHeight="1" thickBot="1" x14ac:dyDescent="0.25">
      <c r="B4" s="507" t="s">
        <v>24</v>
      </c>
      <c r="C4" s="508"/>
      <c r="D4" s="508"/>
      <c r="E4" s="509"/>
      <c r="F4" s="475"/>
      <c r="G4" s="476"/>
      <c r="H4" s="477"/>
      <c r="I4" s="511"/>
      <c r="J4" s="500"/>
      <c r="K4" s="508" t="s">
        <v>103</v>
      </c>
      <c r="L4" s="509"/>
      <c r="M4" s="489"/>
      <c r="N4" s="490"/>
      <c r="O4" s="491"/>
    </row>
    <row r="5" spans="1:18" ht="25.5" customHeight="1" thickBot="1" x14ac:dyDescent="0.25">
      <c r="B5" s="507" t="s">
        <v>25</v>
      </c>
      <c r="C5" s="508"/>
      <c r="D5" s="508"/>
      <c r="E5" s="509"/>
      <c r="F5" s="475"/>
      <c r="G5" s="476"/>
      <c r="H5" s="477"/>
      <c r="I5" s="512"/>
      <c r="J5" s="501"/>
      <c r="K5" s="542" t="s">
        <v>26</v>
      </c>
      <c r="L5" s="543"/>
      <c r="M5" s="489"/>
      <c r="N5" s="490"/>
      <c r="O5" s="491"/>
    </row>
    <row r="6" spans="1:18" ht="39.75" customHeight="1" thickBot="1" x14ac:dyDescent="0.3">
      <c r="B6" s="482" t="s">
        <v>3</v>
      </c>
      <c r="C6" s="483"/>
      <c r="D6" s="483"/>
      <c r="E6" s="484"/>
      <c r="F6" s="502"/>
      <c r="G6" s="503"/>
      <c r="H6" s="504"/>
      <c r="I6" s="89" t="e">
        <f>M5/31/F5</f>
        <v>#DIV/0!</v>
      </c>
      <c r="J6" s="90" t="e">
        <f>(D13+D14+D15)/M5</f>
        <v>#DIV/0!</v>
      </c>
      <c r="K6" s="544" t="s">
        <v>104</v>
      </c>
      <c r="L6" s="545"/>
      <c r="M6" s="489"/>
      <c r="N6" s="490"/>
      <c r="O6" s="491"/>
    </row>
    <row r="7" spans="1:18" ht="15" x14ac:dyDescent="0.25">
      <c r="C7" s="75"/>
      <c r="D7" s="76"/>
    </row>
    <row r="8" spans="1:18" x14ac:dyDescent="0.2">
      <c r="B8" s="485" t="s">
        <v>4</v>
      </c>
      <c r="C8" s="485" t="s">
        <v>8</v>
      </c>
      <c r="D8" s="485" t="s">
        <v>27</v>
      </c>
      <c r="E8" s="485" t="s">
        <v>28</v>
      </c>
      <c r="F8" s="485"/>
      <c r="G8" s="485"/>
      <c r="H8" s="485"/>
      <c r="I8" s="485"/>
      <c r="J8" s="485"/>
      <c r="K8" s="485"/>
      <c r="L8" s="485"/>
      <c r="M8" s="485" t="s">
        <v>29</v>
      </c>
      <c r="N8" s="485"/>
      <c r="O8" s="485"/>
      <c r="P8" s="485" t="s">
        <v>30</v>
      </c>
      <c r="Q8" s="485"/>
      <c r="R8" s="506" t="s">
        <v>49</v>
      </c>
    </row>
    <row r="9" spans="1:18" ht="19.5" x14ac:dyDescent="0.2">
      <c r="B9" s="485"/>
      <c r="C9" s="485"/>
      <c r="D9" s="485"/>
      <c r="E9" s="61" t="s">
        <v>31</v>
      </c>
      <c r="F9" s="486" t="s">
        <v>32</v>
      </c>
      <c r="G9" s="486"/>
      <c r="H9" s="486"/>
      <c r="I9" s="486"/>
      <c r="J9" s="486" t="s">
        <v>33</v>
      </c>
      <c r="K9" s="486"/>
      <c r="L9" s="486"/>
      <c r="M9" s="485"/>
      <c r="N9" s="485"/>
      <c r="O9" s="485"/>
      <c r="P9" s="485"/>
      <c r="Q9" s="485"/>
      <c r="R9" s="506"/>
    </row>
    <row r="10" spans="1:18" x14ac:dyDescent="0.2">
      <c r="B10" s="485"/>
      <c r="C10" s="485"/>
      <c r="D10" s="485"/>
      <c r="E10" s="486" t="s">
        <v>34</v>
      </c>
      <c r="F10" s="486" t="s">
        <v>35</v>
      </c>
      <c r="G10" s="486" t="s">
        <v>36</v>
      </c>
      <c r="H10" s="486" t="s">
        <v>37</v>
      </c>
      <c r="I10" s="61" t="s">
        <v>38</v>
      </c>
      <c r="J10" s="486" t="s">
        <v>39</v>
      </c>
      <c r="K10" s="486" t="s">
        <v>40</v>
      </c>
      <c r="L10" s="61" t="s">
        <v>38</v>
      </c>
      <c r="M10" s="486" t="s">
        <v>41</v>
      </c>
      <c r="N10" s="486" t="s">
        <v>42</v>
      </c>
      <c r="O10" s="61" t="s">
        <v>38</v>
      </c>
      <c r="P10" s="486" t="s">
        <v>43</v>
      </c>
      <c r="Q10" s="486" t="s">
        <v>44</v>
      </c>
      <c r="R10" s="506"/>
    </row>
    <row r="11" spans="1:18" x14ac:dyDescent="0.2">
      <c r="B11" s="485"/>
      <c r="C11" s="485"/>
      <c r="D11" s="485"/>
      <c r="E11" s="486"/>
      <c r="F11" s="486"/>
      <c r="G11" s="486"/>
      <c r="H11" s="486"/>
      <c r="I11" s="61" t="s">
        <v>45</v>
      </c>
      <c r="J11" s="486"/>
      <c r="K11" s="486"/>
      <c r="L11" s="61" t="s">
        <v>45</v>
      </c>
      <c r="M11" s="486"/>
      <c r="N11" s="486"/>
      <c r="O11" s="61" t="s">
        <v>45</v>
      </c>
      <c r="P11" s="486"/>
      <c r="Q11" s="486"/>
      <c r="R11" s="506"/>
    </row>
    <row r="12" spans="1:18" s="66" customFormat="1" ht="18" x14ac:dyDescent="0.2">
      <c r="A12" s="294" t="s">
        <v>51</v>
      </c>
      <c r="B12" s="300"/>
      <c r="C12" s="300"/>
      <c r="D12" s="64" t="s">
        <v>14</v>
      </c>
      <c r="E12" s="64"/>
      <c r="F12" s="64" t="s">
        <v>15</v>
      </c>
      <c r="G12" s="64"/>
      <c r="H12" s="64"/>
      <c r="I12" s="64"/>
      <c r="J12" s="64"/>
      <c r="K12" s="64"/>
      <c r="L12" s="64"/>
      <c r="M12" s="64" t="s">
        <v>16</v>
      </c>
      <c r="N12" s="64" t="s">
        <v>17</v>
      </c>
      <c r="O12" s="64"/>
      <c r="P12" s="64" t="s">
        <v>18</v>
      </c>
      <c r="Q12" s="65"/>
      <c r="R12" s="506"/>
    </row>
    <row r="13" spans="1:18" ht="15" x14ac:dyDescent="0.25">
      <c r="A13" s="301">
        <f>IUN!P13</f>
        <v>0</v>
      </c>
      <c r="B13" s="295">
        <v>1</v>
      </c>
      <c r="C13" s="296" t="s">
        <v>46</v>
      </c>
      <c r="D13" s="21"/>
      <c r="E13" s="21"/>
      <c r="F13" s="23"/>
      <c r="G13" s="21"/>
      <c r="H13" s="21"/>
      <c r="I13" s="23"/>
      <c r="J13" s="21"/>
      <c r="K13" s="21"/>
      <c r="L13" s="23"/>
      <c r="M13" s="41"/>
      <c r="N13" s="23"/>
      <c r="O13" s="23"/>
      <c r="P13" s="21"/>
      <c r="Q13" s="21"/>
      <c r="R13" s="85" t="str">
        <f t="shared" ref="R13:R23" si="0">IF((A13+D13 =F13+M13+N13+P13),"BINE","GRESIT")</f>
        <v>BINE</v>
      </c>
    </row>
    <row r="14" spans="1:18" ht="15" x14ac:dyDescent="0.25">
      <c r="A14" s="301">
        <f>IUN!P14</f>
        <v>0</v>
      </c>
      <c r="B14" s="297">
        <v>2</v>
      </c>
      <c r="C14" s="296" t="s">
        <v>47</v>
      </c>
      <c r="D14" s="21"/>
      <c r="E14" s="21"/>
      <c r="F14" s="41"/>
      <c r="G14" s="21"/>
      <c r="H14" s="21"/>
      <c r="I14" s="23"/>
      <c r="J14" s="21"/>
      <c r="K14" s="21"/>
      <c r="L14" s="23"/>
      <c r="M14" s="41"/>
      <c r="N14" s="23"/>
      <c r="O14" s="23"/>
      <c r="P14" s="21"/>
      <c r="Q14" s="21"/>
      <c r="R14" s="85" t="str">
        <f t="shared" si="0"/>
        <v>BINE</v>
      </c>
    </row>
    <row r="15" spans="1:18" ht="15" x14ac:dyDescent="0.25">
      <c r="A15" s="301">
        <f>IUN!P15</f>
        <v>0</v>
      </c>
      <c r="B15" s="295">
        <v>3</v>
      </c>
      <c r="C15" s="296" t="s">
        <v>48</v>
      </c>
      <c r="D15" s="21"/>
      <c r="E15" s="21"/>
      <c r="F15" s="23"/>
      <c r="G15" s="21"/>
      <c r="H15" s="21"/>
      <c r="I15" s="23"/>
      <c r="J15" s="21"/>
      <c r="K15" s="21"/>
      <c r="L15" s="23"/>
      <c r="M15" s="41"/>
      <c r="N15" s="23"/>
      <c r="O15" s="23"/>
      <c r="P15" s="21"/>
      <c r="Q15" s="21"/>
      <c r="R15" s="85" t="str">
        <f t="shared" si="0"/>
        <v>BINE</v>
      </c>
    </row>
    <row r="16" spans="1:18" ht="15" x14ac:dyDescent="0.25">
      <c r="A16" s="301">
        <f>IUN!P16</f>
        <v>0</v>
      </c>
      <c r="B16" s="295">
        <v>4</v>
      </c>
      <c r="C16" s="296" t="s">
        <v>19</v>
      </c>
      <c r="D16" s="21"/>
      <c r="E16" s="21"/>
      <c r="F16" s="23"/>
      <c r="G16" s="21"/>
      <c r="H16" s="21"/>
      <c r="I16" s="23"/>
      <c r="J16" s="21"/>
      <c r="K16" s="21"/>
      <c r="L16" s="23"/>
      <c r="M16" s="23"/>
      <c r="N16" s="23"/>
      <c r="O16" s="23"/>
      <c r="P16" s="21"/>
      <c r="Q16" s="21"/>
      <c r="R16" s="85" t="str">
        <f t="shared" si="0"/>
        <v>BINE</v>
      </c>
    </row>
    <row r="17" spans="1:18" ht="15" x14ac:dyDescent="0.25">
      <c r="A17" s="301">
        <f>IUN!P17</f>
        <v>0</v>
      </c>
      <c r="B17" s="295">
        <v>5</v>
      </c>
      <c r="C17" s="296" t="s">
        <v>9</v>
      </c>
      <c r="D17" s="21"/>
      <c r="E17" s="21"/>
      <c r="F17" s="23"/>
      <c r="G17" s="21"/>
      <c r="H17" s="21"/>
      <c r="I17" s="23"/>
      <c r="J17" s="21"/>
      <c r="K17" s="21"/>
      <c r="L17" s="23"/>
      <c r="M17" s="41"/>
      <c r="N17" s="23"/>
      <c r="O17" s="23"/>
      <c r="P17" s="21"/>
      <c r="Q17" s="21"/>
      <c r="R17" s="85" t="str">
        <f t="shared" si="0"/>
        <v>BINE</v>
      </c>
    </row>
    <row r="18" spans="1:18" ht="15" x14ac:dyDescent="0.25">
      <c r="A18" s="301">
        <f>IUN!P18</f>
        <v>0</v>
      </c>
      <c r="B18" s="295">
        <v>6</v>
      </c>
      <c r="C18" s="296" t="s">
        <v>10</v>
      </c>
      <c r="D18" s="21"/>
      <c r="E18" s="21"/>
      <c r="F18" s="23"/>
      <c r="G18" s="21"/>
      <c r="H18" s="21"/>
      <c r="I18" s="23"/>
      <c r="J18" s="21"/>
      <c r="K18" s="21"/>
      <c r="L18" s="23"/>
      <c r="M18" s="41"/>
      <c r="N18" s="23"/>
      <c r="O18" s="23"/>
      <c r="P18" s="21"/>
      <c r="Q18" s="21"/>
      <c r="R18" s="85" t="str">
        <f t="shared" si="0"/>
        <v>BINE</v>
      </c>
    </row>
    <row r="19" spans="1:18" ht="23.25" customHeight="1" x14ac:dyDescent="0.25">
      <c r="A19" s="301">
        <f>IUN!P19</f>
        <v>0</v>
      </c>
      <c r="B19" s="532">
        <v>7</v>
      </c>
      <c r="C19" s="298" t="s">
        <v>191</v>
      </c>
      <c r="D19" s="21"/>
      <c r="E19" s="21"/>
      <c r="F19" s="41"/>
      <c r="G19" s="21"/>
      <c r="H19" s="21"/>
      <c r="I19" s="23"/>
      <c r="J19" s="21"/>
      <c r="K19" s="21"/>
      <c r="L19" s="23"/>
      <c r="M19" s="41"/>
      <c r="N19" s="23"/>
      <c r="O19" s="23"/>
      <c r="P19" s="21"/>
      <c r="Q19" s="21"/>
      <c r="R19" s="85" t="str">
        <f t="shared" si="0"/>
        <v>BINE</v>
      </c>
    </row>
    <row r="20" spans="1:18" ht="22.5" x14ac:dyDescent="0.25">
      <c r="A20" s="301">
        <f>IUN!P20</f>
        <v>0</v>
      </c>
      <c r="B20" s="533"/>
      <c r="C20" s="299" t="s">
        <v>193</v>
      </c>
      <c r="D20" s="21"/>
      <c r="E20" s="21"/>
      <c r="F20" s="41"/>
      <c r="G20" s="21"/>
      <c r="H20" s="21"/>
      <c r="I20" s="23"/>
      <c r="J20" s="21"/>
      <c r="K20" s="21"/>
      <c r="L20" s="23"/>
      <c r="M20" s="41"/>
      <c r="N20" s="23"/>
      <c r="O20" s="23"/>
      <c r="P20" s="21"/>
      <c r="Q20" s="21"/>
      <c r="R20" s="85" t="str">
        <f t="shared" si="0"/>
        <v>BINE</v>
      </c>
    </row>
    <row r="21" spans="1:18" ht="22.5" customHeight="1" x14ac:dyDescent="0.25">
      <c r="A21" s="301">
        <f>IUN!P21</f>
        <v>0</v>
      </c>
      <c r="B21" s="532">
        <v>8</v>
      </c>
      <c r="C21" s="298" t="s">
        <v>192</v>
      </c>
      <c r="D21" s="21"/>
      <c r="E21" s="21"/>
      <c r="F21" s="41"/>
      <c r="G21" s="21"/>
      <c r="H21" s="21"/>
      <c r="I21" s="23"/>
      <c r="J21" s="21"/>
      <c r="K21" s="21"/>
      <c r="L21" s="23"/>
      <c r="M21" s="41"/>
      <c r="N21" s="23"/>
      <c r="O21" s="23"/>
      <c r="P21" s="21"/>
      <c r="Q21" s="21"/>
      <c r="R21" s="85" t="str">
        <f t="shared" si="0"/>
        <v>BINE</v>
      </c>
    </row>
    <row r="22" spans="1:18" ht="23.25" x14ac:dyDescent="0.25">
      <c r="A22" s="301">
        <f>IUN!P22</f>
        <v>0</v>
      </c>
      <c r="B22" s="533"/>
      <c r="C22" s="298" t="s">
        <v>194</v>
      </c>
      <c r="D22" s="21"/>
      <c r="E22" s="21"/>
      <c r="F22" s="41"/>
      <c r="G22" s="21"/>
      <c r="H22" s="21"/>
      <c r="I22" s="23"/>
      <c r="J22" s="21"/>
      <c r="K22" s="21"/>
      <c r="L22" s="23"/>
      <c r="M22" s="41"/>
      <c r="N22" s="23"/>
      <c r="O22" s="23"/>
      <c r="P22" s="21"/>
      <c r="Q22" s="21"/>
      <c r="R22" s="85" t="str">
        <f t="shared" si="0"/>
        <v>BINE</v>
      </c>
    </row>
    <row r="23" spans="1:18" ht="15" x14ac:dyDescent="0.25">
      <c r="A23" s="301">
        <f>IUN!P23</f>
        <v>0</v>
      </c>
      <c r="B23" s="295">
        <v>9</v>
      </c>
      <c r="C23" s="296" t="s">
        <v>13</v>
      </c>
      <c r="D23" s="21"/>
      <c r="E23" s="21"/>
      <c r="F23" s="23"/>
      <c r="G23" s="21"/>
      <c r="H23" s="21"/>
      <c r="I23" s="23"/>
      <c r="J23" s="21"/>
      <c r="K23" s="21"/>
      <c r="L23" s="23"/>
      <c r="M23" s="41"/>
      <c r="N23" s="41"/>
      <c r="O23" s="23"/>
      <c r="P23" s="21"/>
      <c r="Q23" s="21"/>
      <c r="R23" s="85" t="str">
        <f t="shared" si="0"/>
        <v>BINE</v>
      </c>
    </row>
    <row r="25" spans="1:18" s="70" customFormat="1" ht="27" customHeight="1" x14ac:dyDescent="0.2">
      <c r="A25" s="69"/>
      <c r="C25" s="286" t="s">
        <v>94</v>
      </c>
      <c r="D25" s="287">
        <f>SUM(D13:D24)</f>
        <v>0</v>
      </c>
      <c r="E25" s="478" t="s">
        <v>95</v>
      </c>
      <c r="F25" s="478"/>
      <c r="G25" s="478" t="s">
        <v>96</v>
      </c>
      <c r="H25" s="478"/>
      <c r="I25" s="288" t="s">
        <v>48</v>
      </c>
      <c r="J25" s="479" t="s">
        <v>19</v>
      </c>
      <c r="K25" s="480"/>
      <c r="L25" s="288" t="s">
        <v>9</v>
      </c>
      <c r="M25" s="481" t="s">
        <v>10</v>
      </c>
      <c r="N25" s="481"/>
      <c r="O25" s="288" t="s">
        <v>11</v>
      </c>
      <c r="P25" s="481" t="s">
        <v>12</v>
      </c>
      <c r="Q25" s="481"/>
      <c r="R25" s="288" t="s">
        <v>13</v>
      </c>
    </row>
    <row r="26" spans="1:18" s="72" customFormat="1" ht="11.25" x14ac:dyDescent="0.2">
      <c r="A26" s="71"/>
      <c r="C26" s="289"/>
      <c r="D26" s="289" t="s">
        <v>97</v>
      </c>
      <c r="E26" s="492" t="e">
        <f>D13*100/D25</f>
        <v>#DIV/0!</v>
      </c>
      <c r="F26" s="492"/>
      <c r="G26" s="492" t="e">
        <f>D14*100/D25</f>
        <v>#DIV/0!</v>
      </c>
      <c r="H26" s="492"/>
      <c r="I26" s="289" t="e">
        <f>D15*100/D25</f>
        <v>#DIV/0!</v>
      </c>
      <c r="J26" s="492" t="e">
        <f>D16*100/D25</f>
        <v>#DIV/0!</v>
      </c>
      <c r="K26" s="492"/>
      <c r="L26" s="289" t="e">
        <f>D17*100/D25</f>
        <v>#DIV/0!</v>
      </c>
      <c r="M26" s="492" t="e">
        <f>D18*100/D25</f>
        <v>#DIV/0!</v>
      </c>
      <c r="N26" s="492"/>
      <c r="O26" s="289" t="e">
        <f>D19*100/D25</f>
        <v>#DIV/0!</v>
      </c>
      <c r="P26" s="492" t="e">
        <f>D21*100/D25</f>
        <v>#DIV/0!</v>
      </c>
      <c r="Q26" s="492"/>
      <c r="R26" s="289" t="e">
        <f>D23*100/D25</f>
        <v>#DIV/0!</v>
      </c>
    </row>
    <row r="27" spans="1:18" s="39" customFormat="1" ht="11.25" x14ac:dyDescent="0.2">
      <c r="A27" s="73"/>
      <c r="C27" s="118"/>
      <c r="D27" s="290" t="s">
        <v>98</v>
      </c>
      <c r="E27" s="472" t="e">
        <f>(D13+D14+D15)*100/D25</f>
        <v>#DIV/0!</v>
      </c>
      <c r="F27" s="473"/>
      <c r="G27" s="474" t="s">
        <v>99</v>
      </c>
      <c r="H27" s="474"/>
      <c r="I27" s="291" t="e">
        <f>(F13+F15)*100/(F13+F15+N13+N14+N15+P13+P14+P15)</f>
        <v>#DIV/0!</v>
      </c>
      <c r="J27" s="474" t="s">
        <v>100</v>
      </c>
      <c r="K27" s="474"/>
      <c r="L27" s="291" t="e">
        <f>(N13+N14+N15)*100/(F13+F15+N13+N14+N15+P13+P14+P15)</f>
        <v>#DIV/0!</v>
      </c>
      <c r="M27" s="474" t="s">
        <v>101</v>
      </c>
      <c r="N27" s="474"/>
      <c r="O27" s="292" t="e">
        <f>(P13+P14+P15)*100/(F13+F15+N13+N14+N15+P13+P14+P15)</f>
        <v>#DIV/0!</v>
      </c>
      <c r="P27" s="118"/>
      <c r="Q27" s="118"/>
      <c r="R27" s="293"/>
    </row>
    <row r="29" spans="1:18" ht="15" x14ac:dyDescent="0.25">
      <c r="A29" s="27">
        <f>SUM(A13:A23)</f>
        <v>0</v>
      </c>
      <c r="D29" s="27">
        <f>SUM(D13:D23)</f>
        <v>0</v>
      </c>
      <c r="F29" s="27">
        <f>SUM(F13:F23)</f>
        <v>0</v>
      </c>
      <c r="G29" s="10"/>
      <c r="H29" s="10"/>
      <c r="J29" s="10"/>
      <c r="K29" s="10"/>
      <c r="M29" s="27">
        <f>SUM(M13:M23)</f>
        <v>0</v>
      </c>
      <c r="N29" s="27">
        <f>SUM(N13:N23)</f>
        <v>0</v>
      </c>
      <c r="P29" s="27">
        <f>SUM(P13:P23)</f>
        <v>0</v>
      </c>
      <c r="R29" s="67" t="str">
        <f>IF((A29+D29 =F29+M29+N29+P29),"B","G")</f>
        <v>B</v>
      </c>
    </row>
  </sheetData>
  <sheetProtection algorithmName="SHA-512" hashValue="Z6KXF/1r4ORnxt5uPDkUipBrFMygEFASphZbkLtU5tg20eB4wf4pNhubLiebXsCQdFaEUFTD34UVsSth8ZcPHg==" saltValue="Mik3s4c7Ihn1e75FkGiS6A==" spinCount="100000" sheet="1" formatCells="0" formatColumns="0" formatRows="0"/>
  <mergeCells count="57">
    <mergeCell ref="R8:R12"/>
    <mergeCell ref="F9:I9"/>
    <mergeCell ref="J9:L9"/>
    <mergeCell ref="F10:F11"/>
    <mergeCell ref="G10:G11"/>
    <mergeCell ref="H10:H11"/>
    <mergeCell ref="K10:K11"/>
    <mergeCell ref="M10:M11"/>
    <mergeCell ref="N10:N11"/>
    <mergeCell ref="P10:P11"/>
    <mergeCell ref="Q10:Q11"/>
    <mergeCell ref="M8:O9"/>
    <mergeCell ref="P8:Q9"/>
    <mergeCell ref="P26:Q26"/>
    <mergeCell ref="F4:H4"/>
    <mergeCell ref="M4:O4"/>
    <mergeCell ref="B5:E5"/>
    <mergeCell ref="F5:H5"/>
    <mergeCell ref="M5:O5"/>
    <mergeCell ref="I2:I5"/>
    <mergeCell ref="K2:L2"/>
    <mergeCell ref="K3:L3"/>
    <mergeCell ref="B2:E2"/>
    <mergeCell ref="F2:H2"/>
    <mergeCell ref="F6:H6"/>
    <mergeCell ref="B8:B11"/>
    <mergeCell ref="C8:C11"/>
    <mergeCell ref="D8:D11"/>
    <mergeCell ref="E8:L8"/>
    <mergeCell ref="B3:E3"/>
    <mergeCell ref="F3:H3"/>
    <mergeCell ref="M3:O3"/>
    <mergeCell ref="B4:E4"/>
    <mergeCell ref="P25:Q25"/>
    <mergeCell ref="E10:E11"/>
    <mergeCell ref="J10:J11"/>
    <mergeCell ref="K4:L4"/>
    <mergeCell ref="K5:L5"/>
    <mergeCell ref="K6:L6"/>
    <mergeCell ref="J2:J5"/>
    <mergeCell ref="M2:O2"/>
    <mergeCell ref="E27:F27"/>
    <mergeCell ref="G27:H27"/>
    <mergeCell ref="J27:K27"/>
    <mergeCell ref="M27:N27"/>
    <mergeCell ref="M6:O6"/>
    <mergeCell ref="E25:F25"/>
    <mergeCell ref="G25:H25"/>
    <mergeCell ref="J25:K25"/>
    <mergeCell ref="M25:N25"/>
    <mergeCell ref="B6:E6"/>
    <mergeCell ref="E26:F26"/>
    <mergeCell ref="G26:H26"/>
    <mergeCell ref="J26:K26"/>
    <mergeCell ref="M26:N26"/>
    <mergeCell ref="B19:B20"/>
    <mergeCell ref="B21:B22"/>
  </mergeCells>
  <phoneticPr fontId="11" type="noConversion"/>
  <pageMargins left="0.27559055118110237" right="0.15748031496062992" top="0.62992125984251968" bottom="0.62992125984251968" header="0.51181102362204722" footer="0.51181102362204722"/>
  <pageSetup orientation="landscape" verticalDpi="0" r:id="rId1"/>
  <headerFooter alignWithMargins="0"/>
  <ignoredErrors>
    <ignoredError sqref="C16:C18" twoDigitTextYear="1"/>
    <ignoredError sqref="I6" unlockedFormula="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R29"/>
  <sheetViews>
    <sheetView workbookViewId="0">
      <selection activeCell="P13" sqref="P13"/>
    </sheetView>
  </sheetViews>
  <sheetFormatPr defaultRowHeight="12.75" x14ac:dyDescent="0.2"/>
  <cols>
    <col min="1" max="1" width="4.85546875" customWidth="1"/>
    <col min="2" max="2" width="3.28515625" customWidth="1"/>
    <col min="3" max="3" width="15.85546875" customWidth="1"/>
    <col min="4" max="4" width="7.85546875" customWidth="1"/>
    <col min="5" max="5" width="6.42578125" customWidth="1"/>
    <col min="6" max="6" width="7.5703125" customWidth="1"/>
    <col min="7" max="7" width="5.140625" customWidth="1"/>
    <col min="8" max="8" width="5" customWidth="1"/>
    <col min="9" max="9" width="11" customWidth="1"/>
    <col min="10" max="10" width="9.28515625" customWidth="1"/>
    <col min="11" max="11" width="6.7109375" customWidth="1"/>
    <col min="12" max="12" width="13.28515625" customWidth="1"/>
    <col min="13" max="14" width="7.5703125" customWidth="1"/>
    <col min="15" max="15" width="8.85546875" customWidth="1"/>
    <col min="16" max="16" width="7.5703125" customWidth="1"/>
    <col min="17" max="17" width="5.28515625" customWidth="1"/>
    <col min="18" max="18" width="10.42578125" customWidth="1"/>
  </cols>
  <sheetData>
    <row r="1" spans="1:18" ht="18.75" thickBot="1" x14ac:dyDescent="0.3">
      <c r="B1" s="6" t="s">
        <v>22</v>
      </c>
      <c r="C1" s="6"/>
      <c r="D1" s="6"/>
      <c r="E1" s="6"/>
      <c r="F1" s="6"/>
      <c r="G1" s="6"/>
      <c r="H1" s="6"/>
      <c r="I1" s="6"/>
      <c r="J1" s="6"/>
      <c r="K1" s="6"/>
      <c r="L1" s="6"/>
    </row>
    <row r="2" spans="1:18" ht="15.75" thickBot="1" x14ac:dyDescent="0.3">
      <c r="B2" s="507" t="s">
        <v>1</v>
      </c>
      <c r="C2" s="508"/>
      <c r="D2" s="508"/>
      <c r="E2" s="509"/>
      <c r="F2" s="475"/>
      <c r="G2" s="476"/>
      <c r="H2" s="477"/>
      <c r="I2" s="510" t="s">
        <v>153</v>
      </c>
      <c r="J2" s="499" t="s">
        <v>154</v>
      </c>
      <c r="K2" s="523" t="s">
        <v>2</v>
      </c>
      <c r="L2" s="514"/>
      <c r="M2" s="489"/>
      <c r="N2" s="490"/>
      <c r="O2" s="491"/>
      <c r="P2" s="1"/>
      <c r="Q2" s="1"/>
    </row>
    <row r="3" spans="1:18" ht="15.75" customHeight="1" thickBot="1" x14ac:dyDescent="0.25">
      <c r="B3" s="507" t="s">
        <v>23</v>
      </c>
      <c r="C3" s="508"/>
      <c r="D3" s="508"/>
      <c r="E3" s="509"/>
      <c r="F3" s="475"/>
      <c r="G3" s="476"/>
      <c r="H3" s="477"/>
      <c r="I3" s="511"/>
      <c r="J3" s="500"/>
      <c r="K3" s="523" t="s">
        <v>5</v>
      </c>
      <c r="L3" s="514"/>
      <c r="M3" s="520"/>
      <c r="N3" s="521"/>
      <c r="O3" s="522"/>
    </row>
    <row r="4" spans="1:18" ht="13.5" customHeight="1" thickBot="1" x14ac:dyDescent="0.25">
      <c r="B4" s="507" t="s">
        <v>24</v>
      </c>
      <c r="C4" s="508"/>
      <c r="D4" s="508"/>
      <c r="E4" s="509"/>
      <c r="F4" s="475"/>
      <c r="G4" s="476"/>
      <c r="H4" s="477"/>
      <c r="I4" s="511"/>
      <c r="J4" s="500"/>
      <c r="K4" s="523" t="s">
        <v>103</v>
      </c>
      <c r="L4" s="514"/>
      <c r="M4" s="489"/>
      <c r="N4" s="490"/>
      <c r="O4" s="491"/>
    </row>
    <row r="5" spans="1:18" ht="28.5" customHeight="1" thickBot="1" x14ac:dyDescent="0.25">
      <c r="B5" s="507" t="s">
        <v>25</v>
      </c>
      <c r="C5" s="508"/>
      <c r="D5" s="508"/>
      <c r="E5" s="509"/>
      <c r="F5" s="475"/>
      <c r="G5" s="476"/>
      <c r="H5" s="477"/>
      <c r="I5" s="512"/>
      <c r="J5" s="501"/>
      <c r="K5" s="524" t="s">
        <v>26</v>
      </c>
      <c r="L5" s="516"/>
      <c r="M5" s="489"/>
      <c r="N5" s="490"/>
      <c r="O5" s="491"/>
    </row>
    <row r="6" spans="1:18" ht="39.75" customHeight="1" thickBot="1" x14ac:dyDescent="0.3">
      <c r="B6" s="482" t="s">
        <v>3</v>
      </c>
      <c r="C6" s="483"/>
      <c r="D6" s="483"/>
      <c r="E6" s="484"/>
      <c r="F6" s="502"/>
      <c r="G6" s="503"/>
      <c r="H6" s="504"/>
      <c r="I6" s="89" t="e">
        <f>M5/31/F5</f>
        <v>#DIV/0!</v>
      </c>
      <c r="J6" s="90" t="e">
        <f>(D13+D14+D15)/M5</f>
        <v>#DIV/0!</v>
      </c>
      <c r="K6" s="525" t="s">
        <v>104</v>
      </c>
      <c r="L6" s="519"/>
      <c r="M6" s="489"/>
      <c r="N6" s="490"/>
      <c r="O6" s="491"/>
    </row>
    <row r="7" spans="1:18" ht="15" x14ac:dyDescent="0.25">
      <c r="C7" s="75"/>
      <c r="D7" s="76"/>
    </row>
    <row r="8" spans="1:18" x14ac:dyDescent="0.2">
      <c r="B8" s="485" t="s">
        <v>4</v>
      </c>
      <c r="C8" s="485" t="s">
        <v>8</v>
      </c>
      <c r="D8" s="485" t="s">
        <v>27</v>
      </c>
      <c r="E8" s="485" t="s">
        <v>28</v>
      </c>
      <c r="F8" s="485"/>
      <c r="G8" s="485"/>
      <c r="H8" s="485"/>
      <c r="I8" s="485"/>
      <c r="J8" s="485"/>
      <c r="K8" s="485"/>
      <c r="L8" s="485"/>
      <c r="M8" s="485" t="s">
        <v>29</v>
      </c>
      <c r="N8" s="485"/>
      <c r="O8" s="485"/>
      <c r="P8" s="485" t="s">
        <v>30</v>
      </c>
      <c r="Q8" s="485"/>
      <c r="R8" s="506" t="s">
        <v>49</v>
      </c>
    </row>
    <row r="9" spans="1:18" ht="19.5" x14ac:dyDescent="0.2">
      <c r="B9" s="485"/>
      <c r="C9" s="485"/>
      <c r="D9" s="485"/>
      <c r="E9" s="61" t="s">
        <v>31</v>
      </c>
      <c r="F9" s="486" t="s">
        <v>32</v>
      </c>
      <c r="G9" s="486"/>
      <c r="H9" s="486"/>
      <c r="I9" s="486"/>
      <c r="J9" s="486" t="s">
        <v>33</v>
      </c>
      <c r="K9" s="486"/>
      <c r="L9" s="486"/>
      <c r="M9" s="485"/>
      <c r="N9" s="485"/>
      <c r="O9" s="485"/>
      <c r="P9" s="485"/>
      <c r="Q9" s="485"/>
      <c r="R9" s="506"/>
    </row>
    <row r="10" spans="1:18" x14ac:dyDescent="0.2">
      <c r="B10" s="485"/>
      <c r="C10" s="485"/>
      <c r="D10" s="485"/>
      <c r="E10" s="486" t="s">
        <v>34</v>
      </c>
      <c r="F10" s="486" t="s">
        <v>35</v>
      </c>
      <c r="G10" s="486" t="s">
        <v>36</v>
      </c>
      <c r="H10" s="486" t="s">
        <v>37</v>
      </c>
      <c r="I10" s="61" t="s">
        <v>38</v>
      </c>
      <c r="J10" s="486" t="s">
        <v>39</v>
      </c>
      <c r="K10" s="486" t="s">
        <v>40</v>
      </c>
      <c r="L10" s="61" t="s">
        <v>38</v>
      </c>
      <c r="M10" s="486" t="s">
        <v>41</v>
      </c>
      <c r="N10" s="486" t="s">
        <v>42</v>
      </c>
      <c r="O10" s="61" t="s">
        <v>38</v>
      </c>
      <c r="P10" s="486" t="s">
        <v>43</v>
      </c>
      <c r="Q10" s="486" t="s">
        <v>44</v>
      </c>
      <c r="R10" s="506"/>
    </row>
    <row r="11" spans="1:18" x14ac:dyDescent="0.2">
      <c r="B11" s="485"/>
      <c r="C11" s="485"/>
      <c r="D11" s="485"/>
      <c r="E11" s="486"/>
      <c r="F11" s="486"/>
      <c r="G11" s="486"/>
      <c r="H11" s="486"/>
      <c r="I11" s="61" t="s">
        <v>45</v>
      </c>
      <c r="J11" s="486"/>
      <c r="K11" s="486"/>
      <c r="L11" s="61" t="s">
        <v>45</v>
      </c>
      <c r="M11" s="486"/>
      <c r="N11" s="486"/>
      <c r="O11" s="61" t="s">
        <v>45</v>
      </c>
      <c r="P11" s="486"/>
      <c r="Q11" s="486"/>
      <c r="R11" s="506"/>
    </row>
    <row r="12" spans="1:18" s="66" customFormat="1" ht="18" x14ac:dyDescent="0.2">
      <c r="A12" s="77" t="s">
        <v>51</v>
      </c>
      <c r="B12" s="63"/>
      <c r="C12" s="63"/>
      <c r="D12" s="64" t="s">
        <v>14</v>
      </c>
      <c r="E12" s="64"/>
      <c r="F12" s="64" t="s">
        <v>15</v>
      </c>
      <c r="G12" s="64"/>
      <c r="H12" s="64"/>
      <c r="I12" s="64"/>
      <c r="J12" s="64"/>
      <c r="K12" s="64"/>
      <c r="L12" s="64"/>
      <c r="M12" s="64" t="s">
        <v>16</v>
      </c>
      <c r="N12" s="64" t="s">
        <v>17</v>
      </c>
      <c r="O12" s="64"/>
      <c r="P12" s="64" t="s">
        <v>18</v>
      </c>
      <c r="Q12" s="65"/>
      <c r="R12" s="506"/>
    </row>
    <row r="13" spans="1:18" ht="15" x14ac:dyDescent="0.25">
      <c r="A13" s="88">
        <f>IUL!P13</f>
        <v>0</v>
      </c>
      <c r="B13" s="295">
        <v>1</v>
      </c>
      <c r="C13" s="296" t="s">
        <v>46</v>
      </c>
      <c r="D13" s="23"/>
      <c r="E13" s="21"/>
      <c r="F13" s="23"/>
      <c r="G13" s="21"/>
      <c r="H13" s="21"/>
      <c r="I13" s="23"/>
      <c r="J13" s="21"/>
      <c r="K13" s="21"/>
      <c r="L13" s="23"/>
      <c r="M13" s="41"/>
      <c r="N13" s="23"/>
      <c r="O13" s="23"/>
      <c r="P13" s="21"/>
      <c r="Q13" s="21"/>
      <c r="R13" s="85" t="str">
        <f t="shared" ref="R13:R23" si="0">IF((A13+D13 =F13+M13+N13+P13),"BINE","GRESIT")</f>
        <v>BINE</v>
      </c>
    </row>
    <row r="14" spans="1:18" ht="15" x14ac:dyDescent="0.25">
      <c r="A14" s="88">
        <f>IUL!P14</f>
        <v>0</v>
      </c>
      <c r="B14" s="297">
        <v>2</v>
      </c>
      <c r="C14" s="296" t="s">
        <v>47</v>
      </c>
      <c r="D14" s="23"/>
      <c r="E14" s="21"/>
      <c r="F14" s="41"/>
      <c r="G14" s="21"/>
      <c r="H14" s="21"/>
      <c r="I14" s="23"/>
      <c r="J14" s="21"/>
      <c r="K14" s="21"/>
      <c r="L14" s="23"/>
      <c r="M14" s="41"/>
      <c r="N14" s="23"/>
      <c r="O14" s="23"/>
      <c r="P14" s="21"/>
      <c r="Q14" s="21"/>
      <c r="R14" s="85" t="str">
        <f t="shared" si="0"/>
        <v>BINE</v>
      </c>
    </row>
    <row r="15" spans="1:18" ht="15" x14ac:dyDescent="0.25">
      <c r="A15" s="88">
        <f>IUL!P15</f>
        <v>0</v>
      </c>
      <c r="B15" s="295">
        <v>3</v>
      </c>
      <c r="C15" s="296" t="s">
        <v>48</v>
      </c>
      <c r="D15" s="23"/>
      <c r="E15" s="21"/>
      <c r="F15" s="23"/>
      <c r="G15" s="21"/>
      <c r="H15" s="21"/>
      <c r="I15" s="23"/>
      <c r="J15" s="21"/>
      <c r="K15" s="21"/>
      <c r="L15" s="23"/>
      <c r="M15" s="41"/>
      <c r="N15" s="23"/>
      <c r="O15" s="23"/>
      <c r="P15" s="21"/>
      <c r="Q15" s="21"/>
      <c r="R15" s="85" t="str">
        <f t="shared" si="0"/>
        <v>BINE</v>
      </c>
    </row>
    <row r="16" spans="1:18" ht="15" x14ac:dyDescent="0.25">
      <c r="A16" s="88">
        <f>IUL!P16</f>
        <v>0</v>
      </c>
      <c r="B16" s="295">
        <v>4</v>
      </c>
      <c r="C16" s="296" t="s">
        <v>19</v>
      </c>
      <c r="D16" s="23"/>
      <c r="E16" s="21"/>
      <c r="F16" s="23"/>
      <c r="G16" s="21"/>
      <c r="H16" s="21"/>
      <c r="I16" s="23"/>
      <c r="J16" s="21"/>
      <c r="K16" s="21"/>
      <c r="L16" s="23"/>
      <c r="M16" s="23"/>
      <c r="N16" s="23"/>
      <c r="O16" s="23"/>
      <c r="P16" s="21"/>
      <c r="Q16" s="21"/>
      <c r="R16" s="85" t="str">
        <f t="shared" si="0"/>
        <v>BINE</v>
      </c>
    </row>
    <row r="17" spans="1:18" ht="15" x14ac:dyDescent="0.25">
      <c r="A17" s="88">
        <f>IUL!P17</f>
        <v>0</v>
      </c>
      <c r="B17" s="295">
        <v>5</v>
      </c>
      <c r="C17" s="296" t="s">
        <v>9</v>
      </c>
      <c r="D17" s="23"/>
      <c r="E17" s="21"/>
      <c r="F17" s="23"/>
      <c r="G17" s="21"/>
      <c r="H17" s="21"/>
      <c r="I17" s="23"/>
      <c r="J17" s="21"/>
      <c r="K17" s="21"/>
      <c r="L17" s="23"/>
      <c r="M17" s="41"/>
      <c r="N17" s="23"/>
      <c r="O17" s="23"/>
      <c r="P17" s="21"/>
      <c r="Q17" s="21"/>
      <c r="R17" s="85" t="str">
        <f t="shared" si="0"/>
        <v>BINE</v>
      </c>
    </row>
    <row r="18" spans="1:18" ht="15" x14ac:dyDescent="0.25">
      <c r="A18" s="88">
        <f>IUL!P18</f>
        <v>0</v>
      </c>
      <c r="B18" s="295">
        <v>6</v>
      </c>
      <c r="C18" s="296" t="s">
        <v>10</v>
      </c>
      <c r="D18" s="23"/>
      <c r="E18" s="21"/>
      <c r="F18" s="23"/>
      <c r="G18" s="21"/>
      <c r="H18" s="21"/>
      <c r="I18" s="23"/>
      <c r="J18" s="21"/>
      <c r="K18" s="21"/>
      <c r="L18" s="23"/>
      <c r="M18" s="41"/>
      <c r="N18" s="23"/>
      <c r="O18" s="23"/>
      <c r="P18" s="21"/>
      <c r="Q18" s="21"/>
      <c r="R18" s="85" t="str">
        <f t="shared" si="0"/>
        <v>BINE</v>
      </c>
    </row>
    <row r="19" spans="1:18" ht="23.25" customHeight="1" x14ac:dyDescent="0.25">
      <c r="A19" s="88">
        <f>IUL!P19</f>
        <v>0</v>
      </c>
      <c r="B19" s="532">
        <v>7</v>
      </c>
      <c r="C19" s="298" t="s">
        <v>191</v>
      </c>
      <c r="D19" s="23"/>
      <c r="E19" s="21"/>
      <c r="F19" s="41"/>
      <c r="G19" s="21"/>
      <c r="H19" s="21"/>
      <c r="I19" s="23"/>
      <c r="J19" s="21"/>
      <c r="K19" s="21"/>
      <c r="L19" s="23"/>
      <c r="M19" s="41"/>
      <c r="N19" s="23"/>
      <c r="O19" s="23"/>
      <c r="P19" s="21"/>
      <c r="Q19" s="21"/>
      <c r="R19" s="85" t="str">
        <f t="shared" si="0"/>
        <v>BINE</v>
      </c>
    </row>
    <row r="20" spans="1:18" ht="22.5" x14ac:dyDescent="0.25">
      <c r="A20" s="88">
        <f>IUL!P20</f>
        <v>0</v>
      </c>
      <c r="B20" s="533"/>
      <c r="C20" s="299" t="s">
        <v>193</v>
      </c>
      <c r="D20" s="23"/>
      <c r="E20" s="21"/>
      <c r="F20" s="41"/>
      <c r="G20" s="21"/>
      <c r="H20" s="21"/>
      <c r="I20" s="23"/>
      <c r="J20" s="21"/>
      <c r="K20" s="21"/>
      <c r="L20" s="23"/>
      <c r="M20" s="41"/>
      <c r="N20" s="23"/>
      <c r="O20" s="23"/>
      <c r="P20" s="21"/>
      <c r="Q20" s="21"/>
      <c r="R20" s="85" t="str">
        <f t="shared" si="0"/>
        <v>BINE</v>
      </c>
    </row>
    <row r="21" spans="1:18" ht="27" customHeight="1" x14ac:dyDescent="0.25">
      <c r="A21" s="88">
        <f>IUL!P21</f>
        <v>0</v>
      </c>
      <c r="B21" s="532">
        <v>8</v>
      </c>
      <c r="C21" s="298" t="s">
        <v>192</v>
      </c>
      <c r="D21" s="23"/>
      <c r="E21" s="21"/>
      <c r="F21" s="41"/>
      <c r="G21" s="21"/>
      <c r="H21" s="21"/>
      <c r="I21" s="23"/>
      <c r="J21" s="21"/>
      <c r="K21" s="21"/>
      <c r="L21" s="23"/>
      <c r="M21" s="41"/>
      <c r="N21" s="23"/>
      <c r="O21" s="23"/>
      <c r="P21" s="21"/>
      <c r="Q21" s="21"/>
      <c r="R21" s="85" t="str">
        <f t="shared" si="0"/>
        <v>BINE</v>
      </c>
    </row>
    <row r="22" spans="1:18" ht="23.25" x14ac:dyDescent="0.25">
      <c r="A22" s="88">
        <f>IUL!P22</f>
        <v>0</v>
      </c>
      <c r="B22" s="533"/>
      <c r="C22" s="298" t="s">
        <v>194</v>
      </c>
      <c r="D22" s="23"/>
      <c r="E22" s="21"/>
      <c r="F22" s="41"/>
      <c r="G22" s="21"/>
      <c r="H22" s="21"/>
      <c r="I22" s="23"/>
      <c r="J22" s="21"/>
      <c r="K22" s="21"/>
      <c r="L22" s="23"/>
      <c r="M22" s="41"/>
      <c r="N22" s="23"/>
      <c r="O22" s="23"/>
      <c r="P22" s="21"/>
      <c r="Q22" s="21"/>
      <c r="R22" s="85" t="str">
        <f t="shared" si="0"/>
        <v>BINE</v>
      </c>
    </row>
    <row r="23" spans="1:18" ht="15" x14ac:dyDescent="0.25">
      <c r="A23" s="88">
        <f>IUL!P23</f>
        <v>0</v>
      </c>
      <c r="B23" s="295">
        <v>9</v>
      </c>
      <c r="C23" s="296" t="s">
        <v>13</v>
      </c>
      <c r="D23" s="23"/>
      <c r="E23" s="21"/>
      <c r="F23" s="23"/>
      <c r="G23" s="21"/>
      <c r="H23" s="21"/>
      <c r="I23" s="23"/>
      <c r="J23" s="21"/>
      <c r="K23" s="21"/>
      <c r="L23" s="23"/>
      <c r="M23" s="41"/>
      <c r="N23" s="41"/>
      <c r="O23" s="23"/>
      <c r="P23" s="21"/>
      <c r="Q23" s="21"/>
      <c r="R23" s="85" t="str">
        <f t="shared" si="0"/>
        <v>BINE</v>
      </c>
    </row>
    <row r="25" spans="1:18" s="70" customFormat="1" ht="27" customHeight="1" x14ac:dyDescent="0.2">
      <c r="A25" s="69"/>
      <c r="C25" s="286" t="s">
        <v>94</v>
      </c>
      <c r="D25" s="287">
        <f>SUM(D13:D24)</f>
        <v>0</v>
      </c>
      <c r="E25" s="478" t="s">
        <v>95</v>
      </c>
      <c r="F25" s="478"/>
      <c r="G25" s="478" t="s">
        <v>96</v>
      </c>
      <c r="H25" s="478"/>
      <c r="I25" s="288" t="s">
        <v>48</v>
      </c>
      <c r="J25" s="479" t="s">
        <v>19</v>
      </c>
      <c r="K25" s="480"/>
      <c r="L25" s="288" t="s">
        <v>9</v>
      </c>
      <c r="M25" s="481" t="s">
        <v>10</v>
      </c>
      <c r="N25" s="481"/>
      <c r="O25" s="288" t="s">
        <v>11</v>
      </c>
      <c r="P25" s="481" t="s">
        <v>12</v>
      </c>
      <c r="Q25" s="481"/>
      <c r="R25" s="288" t="s">
        <v>13</v>
      </c>
    </row>
    <row r="26" spans="1:18" s="72" customFormat="1" ht="11.25" x14ac:dyDescent="0.2">
      <c r="A26" s="71"/>
      <c r="C26" s="289"/>
      <c r="D26" s="289" t="s">
        <v>97</v>
      </c>
      <c r="E26" s="492" t="e">
        <f>D13*100/D25</f>
        <v>#DIV/0!</v>
      </c>
      <c r="F26" s="492"/>
      <c r="G26" s="492" t="e">
        <f>D14*100/D25</f>
        <v>#DIV/0!</v>
      </c>
      <c r="H26" s="492"/>
      <c r="I26" s="289" t="e">
        <f>D15*100/D25</f>
        <v>#DIV/0!</v>
      </c>
      <c r="J26" s="492" t="e">
        <f>D16*100/D25</f>
        <v>#DIV/0!</v>
      </c>
      <c r="K26" s="492"/>
      <c r="L26" s="289" t="e">
        <f>D17*100/D25</f>
        <v>#DIV/0!</v>
      </c>
      <c r="M26" s="492" t="e">
        <f>D18*100/D25</f>
        <v>#DIV/0!</v>
      </c>
      <c r="N26" s="492"/>
      <c r="O26" s="289" t="e">
        <f>D19*100/D25</f>
        <v>#DIV/0!</v>
      </c>
      <c r="P26" s="492" t="e">
        <f>D21*100/D25</f>
        <v>#DIV/0!</v>
      </c>
      <c r="Q26" s="492"/>
      <c r="R26" s="289" t="e">
        <f>D23*100/D25</f>
        <v>#DIV/0!</v>
      </c>
    </row>
    <row r="27" spans="1:18" s="39" customFormat="1" ht="11.25" x14ac:dyDescent="0.2">
      <c r="A27" s="73"/>
      <c r="C27" s="118"/>
      <c r="D27" s="290" t="s">
        <v>98</v>
      </c>
      <c r="E27" s="472" t="e">
        <f>(D13+D14+D15)*100/D25</f>
        <v>#DIV/0!</v>
      </c>
      <c r="F27" s="473"/>
      <c r="G27" s="474" t="s">
        <v>99</v>
      </c>
      <c r="H27" s="474"/>
      <c r="I27" s="291" t="e">
        <f>(F13+F15)*100/(F13+F15+N13+N14+N15+P13+P14+P15)</f>
        <v>#DIV/0!</v>
      </c>
      <c r="J27" s="474" t="s">
        <v>100</v>
      </c>
      <c r="K27" s="474"/>
      <c r="L27" s="291" t="e">
        <f>(N13+N14+N15)*100/(F13+F15+N13+N14+N15+P13+P14+P15)</f>
        <v>#DIV/0!</v>
      </c>
      <c r="M27" s="474" t="s">
        <v>101</v>
      </c>
      <c r="N27" s="474"/>
      <c r="O27" s="292" t="e">
        <f>(P13+P14+P15)*100/(F13+F15+N13+N14+N15+P13+P14+P15)</f>
        <v>#DIV/0!</v>
      </c>
      <c r="P27" s="118"/>
      <c r="Q27" s="118"/>
      <c r="R27" s="293"/>
    </row>
    <row r="28" spans="1:18" x14ac:dyDescent="0.2">
      <c r="C28" s="120"/>
      <c r="D28" s="120"/>
      <c r="E28" s="120"/>
      <c r="F28" s="120"/>
      <c r="G28" s="120"/>
      <c r="H28" s="120"/>
      <c r="I28" s="120"/>
      <c r="J28" s="120"/>
      <c r="K28" s="120"/>
      <c r="L28" s="120"/>
      <c r="M28" s="120"/>
      <c r="N28" s="120"/>
      <c r="O28" s="120"/>
      <c r="P28" s="120"/>
      <c r="Q28" s="120"/>
      <c r="R28" s="120"/>
    </row>
    <row r="29" spans="1:18" ht="15" x14ac:dyDescent="0.25">
      <c r="A29" s="27">
        <f>SUM(A13:A23)</f>
        <v>0</v>
      </c>
      <c r="D29" s="27">
        <f>SUM(D13:D23)</f>
        <v>0</v>
      </c>
      <c r="F29" s="27">
        <f>SUM(F13:F23)</f>
        <v>0</v>
      </c>
      <c r="G29" s="10"/>
      <c r="H29" s="10"/>
      <c r="J29" s="10"/>
      <c r="K29" s="10"/>
      <c r="M29" s="27">
        <f>SUM(M13:M23)</f>
        <v>0</v>
      </c>
      <c r="N29" s="27">
        <f>SUM(N13:N23)</f>
        <v>0</v>
      </c>
      <c r="P29" s="27">
        <f>SUM(P13:P23)</f>
        <v>0</v>
      </c>
      <c r="R29" s="67" t="str">
        <f>IF((A29+D29 =F29+M29+N29+P29),"B","G")</f>
        <v>B</v>
      </c>
    </row>
  </sheetData>
  <sheetProtection algorithmName="SHA-512" hashValue="gx4D2ZXuUBRNKiRdJSppazpTuZlWE2ru3CHs27m3sbIszt3BcQKWkgtY3pOGwptPDtSvxxN5+MC7qLuDhQFw2Q==" saltValue="WSYO56oZJK3CLWsZID5Izw==" spinCount="100000" sheet="1" formatCells="0" formatColumns="0" formatRows="0"/>
  <mergeCells count="57">
    <mergeCell ref="R8:R12"/>
    <mergeCell ref="F9:I9"/>
    <mergeCell ref="J9:L9"/>
    <mergeCell ref="F10:F11"/>
    <mergeCell ref="G10:G11"/>
    <mergeCell ref="H10:H11"/>
    <mergeCell ref="K10:K11"/>
    <mergeCell ref="M10:M11"/>
    <mergeCell ref="N10:N11"/>
    <mergeCell ref="P10:P11"/>
    <mergeCell ref="Q10:Q11"/>
    <mergeCell ref="M8:O9"/>
    <mergeCell ref="P8:Q9"/>
    <mergeCell ref="P26:Q26"/>
    <mergeCell ref="F4:H4"/>
    <mergeCell ref="M4:O4"/>
    <mergeCell ref="B5:E5"/>
    <mergeCell ref="F5:H5"/>
    <mergeCell ref="M5:O5"/>
    <mergeCell ref="I2:I5"/>
    <mergeCell ref="K2:L2"/>
    <mergeCell ref="K3:L3"/>
    <mergeCell ref="B2:E2"/>
    <mergeCell ref="F2:H2"/>
    <mergeCell ref="F6:H6"/>
    <mergeCell ref="B8:B11"/>
    <mergeCell ref="C8:C11"/>
    <mergeCell ref="D8:D11"/>
    <mergeCell ref="E8:L8"/>
    <mergeCell ref="B3:E3"/>
    <mergeCell ref="F3:H3"/>
    <mergeCell ref="M3:O3"/>
    <mergeCell ref="B4:E4"/>
    <mergeCell ref="P25:Q25"/>
    <mergeCell ref="E10:E11"/>
    <mergeCell ref="J10:J11"/>
    <mergeCell ref="K4:L4"/>
    <mergeCell ref="K5:L5"/>
    <mergeCell ref="K6:L6"/>
    <mergeCell ref="J2:J5"/>
    <mergeCell ref="M2:O2"/>
    <mergeCell ref="E27:F27"/>
    <mergeCell ref="G27:H27"/>
    <mergeCell ref="J27:K27"/>
    <mergeCell ref="M27:N27"/>
    <mergeCell ref="M6:O6"/>
    <mergeCell ref="E25:F25"/>
    <mergeCell ref="G25:H25"/>
    <mergeCell ref="J25:K25"/>
    <mergeCell ref="M25:N25"/>
    <mergeCell ref="B6:E6"/>
    <mergeCell ref="E26:F26"/>
    <mergeCell ref="G26:H26"/>
    <mergeCell ref="J26:K26"/>
    <mergeCell ref="M26:N26"/>
    <mergeCell ref="B19:B20"/>
    <mergeCell ref="B21:B22"/>
  </mergeCells>
  <phoneticPr fontId="11" type="noConversion"/>
  <pageMargins left="0.27559055118110237" right="0.15748031496062992" top="0.62992125984251968" bottom="0.62992125984251968" header="0.51181102362204722" footer="0.51181102362204722"/>
  <pageSetup orientation="landscape" verticalDpi="0" r:id="rId1"/>
  <headerFooter alignWithMargins="0"/>
  <ignoredErrors>
    <ignoredError sqref="C16:C18" twoDigitTextYear="1"/>
    <ignoredError sqref="I6" unlockedFormula="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R29"/>
  <sheetViews>
    <sheetView workbookViewId="0">
      <selection activeCell="C25" sqref="C25:R27"/>
    </sheetView>
  </sheetViews>
  <sheetFormatPr defaultRowHeight="12.75" x14ac:dyDescent="0.2"/>
  <cols>
    <col min="1" max="1" width="4.42578125" customWidth="1"/>
    <col min="2" max="2" width="2.85546875" customWidth="1"/>
    <col min="3" max="3" width="16.42578125" customWidth="1"/>
    <col min="4" max="4" width="8.140625" customWidth="1"/>
    <col min="5" max="8" width="7.5703125" customWidth="1"/>
    <col min="9" max="9" width="11" customWidth="1"/>
    <col min="10" max="10" width="9.28515625" customWidth="1"/>
    <col min="11" max="11" width="7.5703125" customWidth="1"/>
    <col min="12" max="12" width="11.28515625" customWidth="1"/>
    <col min="13" max="17" width="7.5703125" customWidth="1"/>
    <col min="18" max="18" width="10.28515625" customWidth="1"/>
  </cols>
  <sheetData>
    <row r="1" spans="1:18" ht="18.75" thickBot="1" x14ac:dyDescent="0.3">
      <c r="B1" s="6" t="s">
        <v>22</v>
      </c>
      <c r="C1" s="6"/>
      <c r="D1" s="6"/>
      <c r="E1" s="6"/>
      <c r="F1" s="6"/>
      <c r="G1" s="6"/>
      <c r="H1" s="6"/>
      <c r="I1" s="6"/>
      <c r="J1" s="6"/>
      <c r="K1" s="6"/>
      <c r="L1" s="6"/>
    </row>
    <row r="2" spans="1:18" ht="15.75" thickBot="1" x14ac:dyDescent="0.3">
      <c r="B2" s="507" t="s">
        <v>1</v>
      </c>
      <c r="C2" s="508"/>
      <c r="D2" s="508"/>
      <c r="E2" s="509"/>
      <c r="F2" s="475"/>
      <c r="G2" s="476"/>
      <c r="H2" s="477"/>
      <c r="I2" s="510" t="s">
        <v>153</v>
      </c>
      <c r="J2" s="499" t="s">
        <v>154</v>
      </c>
      <c r="K2" s="507" t="s">
        <v>2</v>
      </c>
      <c r="L2" s="509"/>
      <c r="M2" s="489"/>
      <c r="N2" s="490"/>
      <c r="O2" s="491"/>
      <c r="P2" s="1"/>
      <c r="Q2" s="1"/>
    </row>
    <row r="3" spans="1:18" ht="15.75" customHeight="1" thickBot="1" x14ac:dyDescent="0.25">
      <c r="B3" s="507" t="s">
        <v>23</v>
      </c>
      <c r="C3" s="508"/>
      <c r="D3" s="508"/>
      <c r="E3" s="509"/>
      <c r="F3" s="475"/>
      <c r="G3" s="476"/>
      <c r="H3" s="477"/>
      <c r="I3" s="511"/>
      <c r="J3" s="500"/>
      <c r="K3" s="507" t="s">
        <v>5</v>
      </c>
      <c r="L3" s="509"/>
      <c r="M3" s="539"/>
      <c r="N3" s="540"/>
      <c r="O3" s="541"/>
    </row>
    <row r="4" spans="1:18" ht="12.75" customHeight="1" thickBot="1" x14ac:dyDescent="0.25">
      <c r="B4" s="507" t="s">
        <v>24</v>
      </c>
      <c r="C4" s="508"/>
      <c r="D4" s="508"/>
      <c r="E4" s="509"/>
      <c r="F4" s="475"/>
      <c r="G4" s="476"/>
      <c r="H4" s="477"/>
      <c r="I4" s="511"/>
      <c r="J4" s="500"/>
      <c r="K4" s="507" t="s">
        <v>103</v>
      </c>
      <c r="L4" s="509"/>
      <c r="M4" s="489"/>
      <c r="N4" s="490"/>
      <c r="O4" s="491"/>
    </row>
    <row r="5" spans="1:18" ht="24.75" customHeight="1" thickBot="1" x14ac:dyDescent="0.25">
      <c r="B5" s="507" t="s">
        <v>25</v>
      </c>
      <c r="C5" s="508"/>
      <c r="D5" s="508"/>
      <c r="E5" s="509"/>
      <c r="F5" s="475"/>
      <c r="G5" s="476"/>
      <c r="H5" s="477"/>
      <c r="I5" s="512"/>
      <c r="J5" s="501"/>
      <c r="K5" s="546" t="s">
        <v>26</v>
      </c>
      <c r="L5" s="543"/>
      <c r="M5" s="489"/>
      <c r="N5" s="490"/>
      <c r="O5" s="491"/>
    </row>
    <row r="6" spans="1:18" ht="38.25" customHeight="1" thickBot="1" x14ac:dyDescent="0.3">
      <c r="B6" s="529" t="s">
        <v>3</v>
      </c>
      <c r="C6" s="530"/>
      <c r="D6" s="530"/>
      <c r="E6" s="531"/>
      <c r="F6" s="502"/>
      <c r="G6" s="503"/>
      <c r="H6" s="504"/>
      <c r="I6" s="89" t="e">
        <f>M5/30/F5</f>
        <v>#DIV/0!</v>
      </c>
      <c r="J6" s="90" t="e">
        <f>(D13+D14+D15)/M5</f>
        <v>#DIV/0!</v>
      </c>
      <c r="K6" s="547" t="s">
        <v>104</v>
      </c>
      <c r="L6" s="548"/>
      <c r="M6" s="526"/>
      <c r="N6" s="527"/>
      <c r="O6" s="528"/>
    </row>
    <row r="7" spans="1:18" ht="15" x14ac:dyDescent="0.25">
      <c r="C7" s="75"/>
      <c r="D7" s="76"/>
    </row>
    <row r="8" spans="1:18" x14ac:dyDescent="0.2">
      <c r="B8" s="485" t="s">
        <v>4</v>
      </c>
      <c r="C8" s="485" t="s">
        <v>8</v>
      </c>
      <c r="D8" s="485" t="s">
        <v>27</v>
      </c>
      <c r="E8" s="485" t="s">
        <v>28</v>
      </c>
      <c r="F8" s="485"/>
      <c r="G8" s="485"/>
      <c r="H8" s="485"/>
      <c r="I8" s="485"/>
      <c r="J8" s="485"/>
      <c r="K8" s="485"/>
      <c r="L8" s="485"/>
      <c r="M8" s="485" t="s">
        <v>29</v>
      </c>
      <c r="N8" s="485"/>
      <c r="O8" s="485"/>
      <c r="P8" s="485" t="s">
        <v>30</v>
      </c>
      <c r="Q8" s="485"/>
      <c r="R8" s="506" t="s">
        <v>49</v>
      </c>
    </row>
    <row r="9" spans="1:18" x14ac:dyDescent="0.2">
      <c r="B9" s="485"/>
      <c r="C9" s="485"/>
      <c r="D9" s="485"/>
      <c r="E9" s="61" t="s">
        <v>31</v>
      </c>
      <c r="F9" s="486" t="s">
        <v>32</v>
      </c>
      <c r="G9" s="486"/>
      <c r="H9" s="486"/>
      <c r="I9" s="486"/>
      <c r="J9" s="486" t="s">
        <v>33</v>
      </c>
      <c r="K9" s="486"/>
      <c r="L9" s="486"/>
      <c r="M9" s="485"/>
      <c r="N9" s="485"/>
      <c r="O9" s="485"/>
      <c r="P9" s="485"/>
      <c r="Q9" s="485"/>
      <c r="R9" s="506"/>
    </row>
    <row r="10" spans="1:18" x14ac:dyDescent="0.2">
      <c r="B10" s="485"/>
      <c r="C10" s="485"/>
      <c r="D10" s="485"/>
      <c r="E10" s="486" t="s">
        <v>34</v>
      </c>
      <c r="F10" s="486" t="s">
        <v>35</v>
      </c>
      <c r="G10" s="486" t="s">
        <v>36</v>
      </c>
      <c r="H10" s="486" t="s">
        <v>37</v>
      </c>
      <c r="I10" s="61" t="s">
        <v>38</v>
      </c>
      <c r="J10" s="486" t="s">
        <v>39</v>
      </c>
      <c r="K10" s="486" t="s">
        <v>40</v>
      </c>
      <c r="L10" s="61" t="s">
        <v>38</v>
      </c>
      <c r="M10" s="486" t="s">
        <v>41</v>
      </c>
      <c r="N10" s="486" t="s">
        <v>42</v>
      </c>
      <c r="O10" s="61" t="s">
        <v>38</v>
      </c>
      <c r="P10" s="486" t="s">
        <v>43</v>
      </c>
      <c r="Q10" s="486" t="s">
        <v>44</v>
      </c>
      <c r="R10" s="506"/>
    </row>
    <row r="11" spans="1:18" x14ac:dyDescent="0.2">
      <c r="B11" s="485"/>
      <c r="C11" s="485"/>
      <c r="D11" s="485"/>
      <c r="E11" s="486"/>
      <c r="F11" s="486"/>
      <c r="G11" s="486"/>
      <c r="H11" s="486"/>
      <c r="I11" s="61" t="s">
        <v>45</v>
      </c>
      <c r="J11" s="486"/>
      <c r="K11" s="486"/>
      <c r="L11" s="61" t="s">
        <v>45</v>
      </c>
      <c r="M11" s="486"/>
      <c r="N11" s="486"/>
      <c r="O11" s="61" t="s">
        <v>45</v>
      </c>
      <c r="P11" s="486"/>
      <c r="Q11" s="486"/>
      <c r="R11" s="506"/>
    </row>
    <row r="12" spans="1:18" s="66" customFormat="1" ht="18" x14ac:dyDescent="0.2">
      <c r="A12" s="77" t="s">
        <v>51</v>
      </c>
      <c r="B12" s="63"/>
      <c r="C12" s="63"/>
      <c r="D12" s="64" t="s">
        <v>14</v>
      </c>
      <c r="E12" s="64"/>
      <c r="F12" s="64" t="s">
        <v>15</v>
      </c>
      <c r="G12" s="64"/>
      <c r="H12" s="64"/>
      <c r="I12" s="64"/>
      <c r="J12" s="64"/>
      <c r="K12" s="64"/>
      <c r="L12" s="64"/>
      <c r="M12" s="64" t="s">
        <v>16</v>
      </c>
      <c r="N12" s="64" t="s">
        <v>17</v>
      </c>
      <c r="O12" s="64"/>
      <c r="P12" s="64" t="s">
        <v>18</v>
      </c>
      <c r="Q12" s="65"/>
      <c r="R12" s="506"/>
    </row>
    <row r="13" spans="1:18" ht="15" x14ac:dyDescent="0.25">
      <c r="A13" s="88">
        <f>AUG!P13</f>
        <v>0</v>
      </c>
      <c r="B13" s="295">
        <v>1</v>
      </c>
      <c r="C13" s="296" t="s">
        <v>46</v>
      </c>
      <c r="D13" s="21"/>
      <c r="E13" s="21"/>
      <c r="F13" s="23"/>
      <c r="G13" s="21"/>
      <c r="H13" s="21"/>
      <c r="I13" s="23"/>
      <c r="J13" s="21"/>
      <c r="K13" s="21"/>
      <c r="L13" s="23"/>
      <c r="M13" s="41"/>
      <c r="N13" s="23"/>
      <c r="O13" s="23"/>
      <c r="P13" s="21"/>
      <c r="Q13" s="21"/>
      <c r="R13" s="85" t="str">
        <f t="shared" ref="R13:R23" si="0">IF((A13+D13 =F13+M13+N13+P13),"BINE","GRESIT")</f>
        <v>BINE</v>
      </c>
    </row>
    <row r="14" spans="1:18" ht="15" x14ac:dyDescent="0.25">
      <c r="A14" s="88">
        <f>AUG!P14</f>
        <v>0</v>
      </c>
      <c r="B14" s="297">
        <v>2</v>
      </c>
      <c r="C14" s="296" t="s">
        <v>47</v>
      </c>
      <c r="D14" s="21"/>
      <c r="E14" s="21"/>
      <c r="F14" s="41"/>
      <c r="G14" s="21"/>
      <c r="H14" s="21"/>
      <c r="I14" s="23"/>
      <c r="J14" s="21"/>
      <c r="K14" s="21"/>
      <c r="L14" s="23"/>
      <c r="M14" s="41"/>
      <c r="N14" s="23"/>
      <c r="O14" s="23"/>
      <c r="P14" s="21"/>
      <c r="Q14" s="21"/>
      <c r="R14" s="85" t="str">
        <f t="shared" si="0"/>
        <v>BINE</v>
      </c>
    </row>
    <row r="15" spans="1:18" ht="15" x14ac:dyDescent="0.25">
      <c r="A15" s="88">
        <f>AUG!P15</f>
        <v>0</v>
      </c>
      <c r="B15" s="295">
        <v>3</v>
      </c>
      <c r="C15" s="296" t="s">
        <v>48</v>
      </c>
      <c r="D15" s="21"/>
      <c r="E15" s="21"/>
      <c r="F15" s="23"/>
      <c r="G15" s="21"/>
      <c r="H15" s="21"/>
      <c r="I15" s="23"/>
      <c r="J15" s="21"/>
      <c r="K15" s="21"/>
      <c r="L15" s="23"/>
      <c r="M15" s="41"/>
      <c r="N15" s="23"/>
      <c r="O15" s="23"/>
      <c r="P15" s="21"/>
      <c r="Q15" s="21"/>
      <c r="R15" s="85" t="str">
        <f t="shared" si="0"/>
        <v>BINE</v>
      </c>
    </row>
    <row r="16" spans="1:18" ht="15" x14ac:dyDescent="0.25">
      <c r="A16" s="88">
        <f>AUG!P16</f>
        <v>0</v>
      </c>
      <c r="B16" s="295">
        <v>4</v>
      </c>
      <c r="C16" s="296" t="s">
        <v>19</v>
      </c>
      <c r="D16" s="21"/>
      <c r="E16" s="21"/>
      <c r="F16" s="23"/>
      <c r="G16" s="21"/>
      <c r="H16" s="21"/>
      <c r="I16" s="23"/>
      <c r="J16" s="21"/>
      <c r="K16" s="21"/>
      <c r="L16" s="23"/>
      <c r="M16" s="23"/>
      <c r="N16" s="23"/>
      <c r="O16" s="23"/>
      <c r="P16" s="21"/>
      <c r="Q16" s="21"/>
      <c r="R16" s="85" t="str">
        <f t="shared" si="0"/>
        <v>BINE</v>
      </c>
    </row>
    <row r="17" spans="1:18" ht="15" x14ac:dyDescent="0.25">
      <c r="A17" s="88">
        <f>AUG!P17</f>
        <v>0</v>
      </c>
      <c r="B17" s="295">
        <v>5</v>
      </c>
      <c r="C17" s="296" t="s">
        <v>9</v>
      </c>
      <c r="D17" s="21"/>
      <c r="E17" s="21"/>
      <c r="F17" s="23"/>
      <c r="G17" s="21"/>
      <c r="H17" s="21"/>
      <c r="I17" s="23"/>
      <c r="J17" s="21"/>
      <c r="K17" s="21"/>
      <c r="L17" s="23"/>
      <c r="M17" s="41"/>
      <c r="N17" s="23"/>
      <c r="O17" s="23"/>
      <c r="P17" s="21"/>
      <c r="Q17" s="21"/>
      <c r="R17" s="85" t="str">
        <f t="shared" si="0"/>
        <v>BINE</v>
      </c>
    </row>
    <row r="18" spans="1:18" ht="15" x14ac:dyDescent="0.25">
      <c r="A18" s="88">
        <f>AUG!P18</f>
        <v>0</v>
      </c>
      <c r="B18" s="295">
        <v>6</v>
      </c>
      <c r="C18" s="296" t="s">
        <v>10</v>
      </c>
      <c r="D18" s="21"/>
      <c r="E18" s="21"/>
      <c r="F18" s="23"/>
      <c r="G18" s="21"/>
      <c r="H18" s="21"/>
      <c r="I18" s="23"/>
      <c r="J18" s="21"/>
      <c r="K18" s="21"/>
      <c r="L18" s="23"/>
      <c r="M18" s="41"/>
      <c r="N18" s="23"/>
      <c r="O18" s="23"/>
      <c r="P18" s="21"/>
      <c r="Q18" s="21"/>
      <c r="R18" s="85" t="str">
        <f t="shared" si="0"/>
        <v>BINE</v>
      </c>
    </row>
    <row r="19" spans="1:18" ht="22.5" customHeight="1" x14ac:dyDescent="0.25">
      <c r="A19" s="88">
        <f>AUG!P19</f>
        <v>0</v>
      </c>
      <c r="B19" s="532">
        <v>7</v>
      </c>
      <c r="C19" s="298" t="s">
        <v>191</v>
      </c>
      <c r="D19" s="21"/>
      <c r="E19" s="21"/>
      <c r="F19" s="41"/>
      <c r="G19" s="21"/>
      <c r="H19" s="21"/>
      <c r="I19" s="23"/>
      <c r="J19" s="21"/>
      <c r="K19" s="21"/>
      <c r="L19" s="23"/>
      <c r="M19" s="41"/>
      <c r="N19" s="23"/>
      <c r="O19" s="23"/>
      <c r="P19" s="21"/>
      <c r="Q19" s="21"/>
      <c r="R19" s="85" t="str">
        <f t="shared" si="0"/>
        <v>BINE</v>
      </c>
    </row>
    <row r="20" spans="1:18" ht="22.5" x14ac:dyDescent="0.25">
      <c r="A20" s="88">
        <f>AUG!P20</f>
        <v>0</v>
      </c>
      <c r="B20" s="533"/>
      <c r="C20" s="299" t="s">
        <v>193</v>
      </c>
      <c r="D20" s="21"/>
      <c r="E20" s="21"/>
      <c r="F20" s="41"/>
      <c r="G20" s="21"/>
      <c r="H20" s="21"/>
      <c r="I20" s="23"/>
      <c r="J20" s="21"/>
      <c r="K20" s="21"/>
      <c r="L20" s="23"/>
      <c r="M20" s="41"/>
      <c r="N20" s="23"/>
      <c r="O20" s="23"/>
      <c r="P20" s="21"/>
      <c r="Q20" s="21"/>
      <c r="R20" s="85" t="str">
        <f t="shared" si="0"/>
        <v>BINE</v>
      </c>
    </row>
    <row r="21" spans="1:18" ht="23.25" customHeight="1" x14ac:dyDescent="0.25">
      <c r="A21" s="88">
        <f>AUG!P21</f>
        <v>0</v>
      </c>
      <c r="B21" s="532">
        <v>8</v>
      </c>
      <c r="C21" s="298" t="s">
        <v>192</v>
      </c>
      <c r="D21" s="21"/>
      <c r="E21" s="21"/>
      <c r="F21" s="41"/>
      <c r="G21" s="21"/>
      <c r="H21" s="21"/>
      <c r="I21" s="23"/>
      <c r="J21" s="21"/>
      <c r="K21" s="21"/>
      <c r="L21" s="23"/>
      <c r="M21" s="41"/>
      <c r="N21" s="23"/>
      <c r="O21" s="23"/>
      <c r="P21" s="21"/>
      <c r="Q21" s="21"/>
      <c r="R21" s="85" t="str">
        <f t="shared" si="0"/>
        <v>BINE</v>
      </c>
    </row>
    <row r="22" spans="1:18" ht="23.25" x14ac:dyDescent="0.25">
      <c r="A22" s="88">
        <f>AUG!P22</f>
        <v>0</v>
      </c>
      <c r="B22" s="533"/>
      <c r="C22" s="298" t="s">
        <v>194</v>
      </c>
      <c r="D22" s="21"/>
      <c r="E22" s="21"/>
      <c r="F22" s="41"/>
      <c r="G22" s="21"/>
      <c r="H22" s="21"/>
      <c r="I22" s="23"/>
      <c r="J22" s="21"/>
      <c r="K22" s="21"/>
      <c r="L22" s="23"/>
      <c r="M22" s="41"/>
      <c r="N22" s="23"/>
      <c r="O22" s="23"/>
      <c r="P22" s="21"/>
      <c r="Q22" s="21"/>
      <c r="R22" s="85" t="str">
        <f t="shared" si="0"/>
        <v>BINE</v>
      </c>
    </row>
    <row r="23" spans="1:18" ht="15" x14ac:dyDescent="0.25">
      <c r="A23" s="88">
        <f>AUG!P23</f>
        <v>0</v>
      </c>
      <c r="B23" s="295">
        <v>9</v>
      </c>
      <c r="C23" s="296" t="s">
        <v>13</v>
      </c>
      <c r="D23" s="21"/>
      <c r="E23" s="21"/>
      <c r="F23" s="23"/>
      <c r="G23" s="21"/>
      <c r="H23" s="21"/>
      <c r="I23" s="23"/>
      <c r="J23" s="21"/>
      <c r="K23" s="21"/>
      <c r="L23" s="23"/>
      <c r="M23" s="41"/>
      <c r="N23" s="41"/>
      <c r="O23" s="23"/>
      <c r="P23" s="21"/>
      <c r="Q23" s="21"/>
      <c r="R23" s="85" t="str">
        <f t="shared" si="0"/>
        <v>BINE</v>
      </c>
    </row>
    <row r="25" spans="1:18" s="70" customFormat="1" ht="27" customHeight="1" x14ac:dyDescent="0.2">
      <c r="A25" s="69"/>
      <c r="C25" s="286" t="s">
        <v>94</v>
      </c>
      <c r="D25" s="287">
        <f>SUM(D13:D24)</f>
        <v>0</v>
      </c>
      <c r="E25" s="478" t="s">
        <v>95</v>
      </c>
      <c r="F25" s="478"/>
      <c r="G25" s="478" t="s">
        <v>96</v>
      </c>
      <c r="H25" s="478"/>
      <c r="I25" s="288" t="s">
        <v>48</v>
      </c>
      <c r="J25" s="479" t="s">
        <v>19</v>
      </c>
      <c r="K25" s="480"/>
      <c r="L25" s="288" t="s">
        <v>9</v>
      </c>
      <c r="M25" s="481" t="s">
        <v>10</v>
      </c>
      <c r="N25" s="481"/>
      <c r="O25" s="288" t="s">
        <v>11</v>
      </c>
      <c r="P25" s="481" t="s">
        <v>12</v>
      </c>
      <c r="Q25" s="481"/>
      <c r="R25" s="288" t="s">
        <v>13</v>
      </c>
    </row>
    <row r="26" spans="1:18" s="72" customFormat="1" ht="11.25" x14ac:dyDescent="0.2">
      <c r="A26" s="71"/>
      <c r="C26" s="289"/>
      <c r="D26" s="289" t="s">
        <v>97</v>
      </c>
      <c r="E26" s="492" t="e">
        <f>D13*100/D25</f>
        <v>#DIV/0!</v>
      </c>
      <c r="F26" s="492"/>
      <c r="G26" s="492" t="e">
        <f>D14*100/D25</f>
        <v>#DIV/0!</v>
      </c>
      <c r="H26" s="492"/>
      <c r="I26" s="289" t="e">
        <f>D15*100/D25</f>
        <v>#DIV/0!</v>
      </c>
      <c r="J26" s="492" t="e">
        <f>D16*100/D25</f>
        <v>#DIV/0!</v>
      </c>
      <c r="K26" s="492"/>
      <c r="L26" s="289" t="e">
        <f>D17*100/D25</f>
        <v>#DIV/0!</v>
      </c>
      <c r="M26" s="492" t="e">
        <f>D18*100/D25</f>
        <v>#DIV/0!</v>
      </c>
      <c r="N26" s="492"/>
      <c r="O26" s="289" t="e">
        <f>D19*100/D25</f>
        <v>#DIV/0!</v>
      </c>
      <c r="P26" s="492" t="e">
        <f>D21*100/D25</f>
        <v>#DIV/0!</v>
      </c>
      <c r="Q26" s="492"/>
      <c r="R26" s="289" t="e">
        <f>D23*100/D25</f>
        <v>#DIV/0!</v>
      </c>
    </row>
    <row r="27" spans="1:18" s="39" customFormat="1" ht="11.25" x14ac:dyDescent="0.2">
      <c r="A27" s="73"/>
      <c r="C27" s="118"/>
      <c r="D27" s="290" t="s">
        <v>98</v>
      </c>
      <c r="E27" s="472" t="e">
        <f>(D13+D14+D15)*100/D25</f>
        <v>#DIV/0!</v>
      </c>
      <c r="F27" s="473"/>
      <c r="G27" s="474" t="s">
        <v>99</v>
      </c>
      <c r="H27" s="474"/>
      <c r="I27" s="291" t="e">
        <f>(F13+F15)*100/(F13+F15+N13+N14+N15+P13+P14+P15)</f>
        <v>#DIV/0!</v>
      </c>
      <c r="J27" s="474" t="s">
        <v>100</v>
      </c>
      <c r="K27" s="474"/>
      <c r="L27" s="291" t="e">
        <f>(N13+N14+N15)*100/(F13+F15+N13+N14+N15+P13+P14+P15)</f>
        <v>#DIV/0!</v>
      </c>
      <c r="M27" s="474" t="s">
        <v>101</v>
      </c>
      <c r="N27" s="474"/>
      <c r="O27" s="292" t="e">
        <f>(P13+P14+P15)*100/(F13+F15+N13+N14+N15+P13+P14+P15)</f>
        <v>#DIV/0!</v>
      </c>
      <c r="P27" s="118"/>
      <c r="Q27" s="118"/>
      <c r="R27" s="293"/>
    </row>
    <row r="29" spans="1:18" ht="15" x14ac:dyDescent="0.25">
      <c r="A29" s="27">
        <f>SUM(A13:A23)</f>
        <v>0</v>
      </c>
      <c r="D29" s="27">
        <f>SUM(D13:D23)</f>
        <v>0</v>
      </c>
      <c r="F29" s="27">
        <f>SUM(F13:F23)</f>
        <v>0</v>
      </c>
      <c r="G29" s="10"/>
      <c r="H29" s="10"/>
      <c r="J29" s="10"/>
      <c r="K29" s="10"/>
      <c r="M29" s="27">
        <f>SUM(M13:M23)</f>
        <v>0</v>
      </c>
      <c r="N29" s="27">
        <f>SUM(N13:N23)</f>
        <v>0</v>
      </c>
      <c r="P29" s="27">
        <f>SUM(P13:P23)</f>
        <v>0</v>
      </c>
      <c r="R29" s="67" t="str">
        <f>IF((A29+D29 =F29+M29+N29+P29),"B","G")</f>
        <v>B</v>
      </c>
    </row>
  </sheetData>
  <sheetProtection algorithmName="SHA-512" hashValue="JOl+A7C4hzmoYDYxNaMtY3Xj4kowf6trYsz4zZvj/dKAOrxVSPoHwdr6uHQQ23FlSb7EOoc5vpeBiGT0ruBxVQ==" saltValue="RRJCyy47rdpED94Ly292yQ==" spinCount="100000" sheet="1" formatCells="0" formatColumns="0" formatRows="0"/>
  <mergeCells count="57">
    <mergeCell ref="R8:R12"/>
    <mergeCell ref="F9:I9"/>
    <mergeCell ref="J9:L9"/>
    <mergeCell ref="F10:F11"/>
    <mergeCell ref="G10:G11"/>
    <mergeCell ref="H10:H11"/>
    <mergeCell ref="K10:K11"/>
    <mergeCell ref="M10:M11"/>
    <mergeCell ref="N10:N11"/>
    <mergeCell ref="P10:P11"/>
    <mergeCell ref="Q10:Q11"/>
    <mergeCell ref="M8:O9"/>
    <mergeCell ref="P8:Q9"/>
    <mergeCell ref="P26:Q26"/>
    <mergeCell ref="F4:H4"/>
    <mergeCell ref="M4:O4"/>
    <mergeCell ref="B5:E5"/>
    <mergeCell ref="F5:H5"/>
    <mergeCell ref="M5:O5"/>
    <mergeCell ref="I2:I5"/>
    <mergeCell ref="K2:L2"/>
    <mergeCell ref="K3:L3"/>
    <mergeCell ref="B2:E2"/>
    <mergeCell ref="F2:H2"/>
    <mergeCell ref="F6:H6"/>
    <mergeCell ref="B8:B11"/>
    <mergeCell ref="C8:C11"/>
    <mergeCell ref="D8:D11"/>
    <mergeCell ref="E8:L8"/>
    <mergeCell ref="B3:E3"/>
    <mergeCell ref="F3:H3"/>
    <mergeCell ref="M3:O3"/>
    <mergeCell ref="B4:E4"/>
    <mergeCell ref="P25:Q25"/>
    <mergeCell ref="E10:E11"/>
    <mergeCell ref="J10:J11"/>
    <mergeCell ref="K4:L4"/>
    <mergeCell ref="K5:L5"/>
    <mergeCell ref="K6:L6"/>
    <mergeCell ref="J2:J5"/>
    <mergeCell ref="M2:O2"/>
    <mergeCell ref="E27:F27"/>
    <mergeCell ref="G27:H27"/>
    <mergeCell ref="J27:K27"/>
    <mergeCell ref="M27:N27"/>
    <mergeCell ref="M6:O6"/>
    <mergeCell ref="E25:F25"/>
    <mergeCell ref="G25:H25"/>
    <mergeCell ref="J25:K25"/>
    <mergeCell ref="M25:N25"/>
    <mergeCell ref="B6:E6"/>
    <mergeCell ref="E26:F26"/>
    <mergeCell ref="G26:H26"/>
    <mergeCell ref="J26:K26"/>
    <mergeCell ref="M26:N26"/>
    <mergeCell ref="B19:B20"/>
    <mergeCell ref="B21:B22"/>
  </mergeCells>
  <phoneticPr fontId="11" type="noConversion"/>
  <pageMargins left="0.27559055118110237" right="0.15748031496062992" top="0.62992125984251968" bottom="0.62992125984251968" header="0.51181102362204722" footer="0.51181102362204722"/>
  <pageSetup orientation="landscape" verticalDpi="0" r:id="rId1"/>
  <headerFooter alignWithMargins="0"/>
  <ignoredErrors>
    <ignoredError sqref="C16:C18" twoDigitTextYear="1"/>
    <ignoredError sqref="I6" unlockedFormula="1"/>
  </ignoredError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R29"/>
  <sheetViews>
    <sheetView workbookViewId="0">
      <selection activeCell="C25" sqref="C25:R27"/>
    </sheetView>
  </sheetViews>
  <sheetFormatPr defaultRowHeight="12.75" x14ac:dyDescent="0.2"/>
  <cols>
    <col min="1" max="1" width="4.85546875" customWidth="1"/>
    <col min="2" max="2" width="2.5703125" customWidth="1"/>
    <col min="3" max="3" width="17.140625" customWidth="1"/>
    <col min="4" max="4" width="8.28515625" customWidth="1"/>
    <col min="5" max="5" width="6.5703125" customWidth="1"/>
    <col min="6" max="6" width="7.5703125" customWidth="1"/>
    <col min="7" max="7" width="4.85546875" customWidth="1"/>
    <col min="8" max="8" width="5.42578125" customWidth="1"/>
    <col min="9" max="9" width="10.85546875" customWidth="1"/>
    <col min="10" max="10" width="9.28515625" customWidth="1"/>
    <col min="11" max="11" width="7.5703125" customWidth="1"/>
    <col min="12" max="12" width="12.28515625" customWidth="1"/>
    <col min="13" max="13" width="8.140625" customWidth="1"/>
    <col min="14" max="14" width="8.28515625" customWidth="1"/>
    <col min="15" max="16" width="7.5703125" customWidth="1"/>
    <col min="17" max="17" width="5.42578125" customWidth="1"/>
    <col min="18" max="18" width="11.5703125" customWidth="1"/>
  </cols>
  <sheetData>
    <row r="1" spans="1:18" ht="18.75" thickBot="1" x14ac:dyDescent="0.3">
      <c r="B1" s="6" t="s">
        <v>22</v>
      </c>
      <c r="C1" s="6"/>
      <c r="D1" s="6"/>
      <c r="E1" s="6"/>
      <c r="F1" s="6"/>
      <c r="G1" s="6"/>
      <c r="H1" s="6"/>
      <c r="I1" s="6"/>
      <c r="J1" s="6"/>
      <c r="K1" s="6"/>
      <c r="L1" s="6"/>
    </row>
    <row r="2" spans="1:18" ht="15.75" thickBot="1" x14ac:dyDescent="0.3">
      <c r="B2" s="552" t="s">
        <v>1</v>
      </c>
      <c r="C2" s="553"/>
      <c r="D2" s="553"/>
      <c r="E2" s="554"/>
      <c r="F2" s="475"/>
      <c r="G2" s="476"/>
      <c r="H2" s="477"/>
      <c r="I2" s="510" t="s">
        <v>153</v>
      </c>
      <c r="J2" s="499" t="s">
        <v>154</v>
      </c>
      <c r="K2" s="523" t="s">
        <v>2</v>
      </c>
      <c r="L2" s="514"/>
      <c r="M2" s="489"/>
      <c r="N2" s="490"/>
      <c r="O2" s="491"/>
      <c r="P2" s="1"/>
      <c r="Q2" s="1"/>
    </row>
    <row r="3" spans="1:18" ht="15.75" customHeight="1" thickBot="1" x14ac:dyDescent="0.25">
      <c r="B3" s="552" t="s">
        <v>23</v>
      </c>
      <c r="C3" s="553"/>
      <c r="D3" s="553"/>
      <c r="E3" s="554"/>
      <c r="F3" s="475"/>
      <c r="G3" s="476"/>
      <c r="H3" s="477"/>
      <c r="I3" s="511"/>
      <c r="J3" s="500"/>
      <c r="K3" s="523" t="s">
        <v>5</v>
      </c>
      <c r="L3" s="514"/>
      <c r="M3" s="520"/>
      <c r="N3" s="521"/>
      <c r="O3" s="522"/>
    </row>
    <row r="4" spans="1:18" ht="13.5" customHeight="1" thickBot="1" x14ac:dyDescent="0.25">
      <c r="B4" s="552" t="s">
        <v>24</v>
      </c>
      <c r="C4" s="553"/>
      <c r="D4" s="553"/>
      <c r="E4" s="554"/>
      <c r="F4" s="475"/>
      <c r="G4" s="476"/>
      <c r="H4" s="477"/>
      <c r="I4" s="511"/>
      <c r="J4" s="500"/>
      <c r="K4" s="523" t="s">
        <v>103</v>
      </c>
      <c r="L4" s="514"/>
      <c r="M4" s="489"/>
      <c r="N4" s="490"/>
      <c r="O4" s="491"/>
    </row>
    <row r="5" spans="1:18" ht="27.75" customHeight="1" thickBot="1" x14ac:dyDescent="0.25">
      <c r="B5" s="552" t="s">
        <v>25</v>
      </c>
      <c r="C5" s="553"/>
      <c r="D5" s="553"/>
      <c r="E5" s="554"/>
      <c r="F5" s="475"/>
      <c r="G5" s="476"/>
      <c r="H5" s="477"/>
      <c r="I5" s="512"/>
      <c r="J5" s="501"/>
      <c r="K5" s="524" t="s">
        <v>26</v>
      </c>
      <c r="L5" s="516"/>
      <c r="M5" s="489"/>
      <c r="N5" s="490"/>
      <c r="O5" s="491"/>
    </row>
    <row r="6" spans="1:18" ht="41.25" customHeight="1" thickBot="1" x14ac:dyDescent="0.3">
      <c r="B6" s="549" t="s">
        <v>3</v>
      </c>
      <c r="C6" s="550"/>
      <c r="D6" s="550"/>
      <c r="E6" s="551"/>
      <c r="F6" s="502"/>
      <c r="G6" s="503"/>
      <c r="H6" s="504"/>
      <c r="I6" s="89" t="e">
        <f>M5/31/F5</f>
        <v>#DIV/0!</v>
      </c>
      <c r="J6" s="90" t="e">
        <f>(D13+D14+D15)/M5</f>
        <v>#DIV/0!</v>
      </c>
      <c r="K6" s="525" t="s">
        <v>104</v>
      </c>
      <c r="L6" s="519"/>
      <c r="M6" s="489"/>
      <c r="N6" s="490"/>
      <c r="O6" s="491"/>
    </row>
    <row r="7" spans="1:18" ht="15" x14ac:dyDescent="0.25">
      <c r="C7" s="75"/>
      <c r="D7" s="76"/>
    </row>
    <row r="8" spans="1:18" x14ac:dyDescent="0.2">
      <c r="B8" s="485" t="s">
        <v>4</v>
      </c>
      <c r="C8" s="485" t="s">
        <v>8</v>
      </c>
      <c r="D8" s="485" t="s">
        <v>27</v>
      </c>
      <c r="E8" s="485" t="s">
        <v>28</v>
      </c>
      <c r="F8" s="485"/>
      <c r="G8" s="485"/>
      <c r="H8" s="485"/>
      <c r="I8" s="485"/>
      <c r="J8" s="485"/>
      <c r="K8" s="485"/>
      <c r="L8" s="485"/>
      <c r="M8" s="485" t="s">
        <v>29</v>
      </c>
      <c r="N8" s="485"/>
      <c r="O8" s="485"/>
      <c r="P8" s="485" t="s">
        <v>30</v>
      </c>
      <c r="Q8" s="485"/>
      <c r="R8" s="506" t="s">
        <v>49</v>
      </c>
    </row>
    <row r="9" spans="1:18" ht="19.5" x14ac:dyDescent="0.2">
      <c r="B9" s="485"/>
      <c r="C9" s="485"/>
      <c r="D9" s="485"/>
      <c r="E9" s="61" t="s">
        <v>31</v>
      </c>
      <c r="F9" s="486" t="s">
        <v>32</v>
      </c>
      <c r="G9" s="486"/>
      <c r="H9" s="486"/>
      <c r="I9" s="486"/>
      <c r="J9" s="486" t="s">
        <v>33</v>
      </c>
      <c r="K9" s="486"/>
      <c r="L9" s="486"/>
      <c r="M9" s="485"/>
      <c r="N9" s="485"/>
      <c r="O9" s="485"/>
      <c r="P9" s="485"/>
      <c r="Q9" s="485"/>
      <c r="R9" s="506"/>
    </row>
    <row r="10" spans="1:18" x14ac:dyDescent="0.2">
      <c r="B10" s="485"/>
      <c r="C10" s="485"/>
      <c r="D10" s="485"/>
      <c r="E10" s="486" t="s">
        <v>34</v>
      </c>
      <c r="F10" s="486" t="s">
        <v>35</v>
      </c>
      <c r="G10" s="486" t="s">
        <v>36</v>
      </c>
      <c r="H10" s="486" t="s">
        <v>37</v>
      </c>
      <c r="I10" s="61" t="s">
        <v>38</v>
      </c>
      <c r="J10" s="486" t="s">
        <v>39</v>
      </c>
      <c r="K10" s="486" t="s">
        <v>40</v>
      </c>
      <c r="L10" s="61" t="s">
        <v>38</v>
      </c>
      <c r="M10" s="486" t="s">
        <v>41</v>
      </c>
      <c r="N10" s="486" t="s">
        <v>42</v>
      </c>
      <c r="O10" s="61" t="s">
        <v>38</v>
      </c>
      <c r="P10" s="486" t="s">
        <v>43</v>
      </c>
      <c r="Q10" s="486" t="s">
        <v>44</v>
      </c>
      <c r="R10" s="506"/>
    </row>
    <row r="11" spans="1:18" x14ac:dyDescent="0.2">
      <c r="B11" s="485"/>
      <c r="C11" s="485"/>
      <c r="D11" s="485"/>
      <c r="E11" s="486"/>
      <c r="F11" s="486"/>
      <c r="G11" s="486"/>
      <c r="H11" s="486"/>
      <c r="I11" s="61" t="s">
        <v>45</v>
      </c>
      <c r="J11" s="486"/>
      <c r="K11" s="486"/>
      <c r="L11" s="61" t="s">
        <v>45</v>
      </c>
      <c r="M11" s="486"/>
      <c r="N11" s="486"/>
      <c r="O11" s="61" t="s">
        <v>45</v>
      </c>
      <c r="P11" s="486"/>
      <c r="Q11" s="486"/>
      <c r="R11" s="506"/>
    </row>
    <row r="12" spans="1:18" s="66" customFormat="1" ht="18" x14ac:dyDescent="0.2">
      <c r="A12" s="77" t="s">
        <v>51</v>
      </c>
      <c r="B12" s="63"/>
      <c r="C12" s="63"/>
      <c r="D12" s="64" t="s">
        <v>14</v>
      </c>
      <c r="E12" s="64"/>
      <c r="F12" s="64" t="s">
        <v>15</v>
      </c>
      <c r="G12" s="64"/>
      <c r="H12" s="64"/>
      <c r="I12" s="64"/>
      <c r="J12" s="64"/>
      <c r="K12" s="64"/>
      <c r="L12" s="64"/>
      <c r="M12" s="64" t="s">
        <v>16</v>
      </c>
      <c r="N12" s="64" t="s">
        <v>17</v>
      </c>
      <c r="O12" s="64"/>
      <c r="P12" s="64" t="s">
        <v>18</v>
      </c>
      <c r="Q12" s="65"/>
      <c r="R12" s="506"/>
    </row>
    <row r="13" spans="1:18" ht="15" x14ac:dyDescent="0.25">
      <c r="A13" s="88">
        <f>SEP!P13</f>
        <v>0</v>
      </c>
      <c r="B13" s="295">
        <v>1</v>
      </c>
      <c r="C13" s="296" t="s">
        <v>46</v>
      </c>
      <c r="D13" s="21"/>
      <c r="E13" s="21"/>
      <c r="F13" s="23"/>
      <c r="G13" s="21"/>
      <c r="H13" s="21"/>
      <c r="I13" s="23"/>
      <c r="J13" s="21"/>
      <c r="K13" s="21"/>
      <c r="L13" s="23"/>
      <c r="M13" s="41"/>
      <c r="N13" s="23"/>
      <c r="O13" s="23"/>
      <c r="P13" s="21"/>
      <c r="Q13" s="21"/>
      <c r="R13" s="85" t="str">
        <f t="shared" ref="R13:R23" si="0">IF((A13+D13 =F13+M13+N13+P13),"BINE","GRESIT")</f>
        <v>BINE</v>
      </c>
    </row>
    <row r="14" spans="1:18" ht="15" x14ac:dyDescent="0.25">
      <c r="A14" s="88">
        <f>SEP!P14</f>
        <v>0</v>
      </c>
      <c r="B14" s="297">
        <v>2</v>
      </c>
      <c r="C14" s="296" t="s">
        <v>47</v>
      </c>
      <c r="D14" s="21"/>
      <c r="E14" s="21"/>
      <c r="F14" s="41"/>
      <c r="G14" s="21"/>
      <c r="H14" s="21"/>
      <c r="I14" s="23"/>
      <c r="J14" s="21"/>
      <c r="K14" s="21"/>
      <c r="L14" s="23"/>
      <c r="M14" s="41"/>
      <c r="N14" s="23"/>
      <c r="O14" s="23"/>
      <c r="P14" s="21"/>
      <c r="Q14" s="21"/>
      <c r="R14" s="85" t="str">
        <f t="shared" si="0"/>
        <v>BINE</v>
      </c>
    </row>
    <row r="15" spans="1:18" ht="15" x14ac:dyDescent="0.25">
      <c r="A15" s="88">
        <f>SEP!P15</f>
        <v>0</v>
      </c>
      <c r="B15" s="295">
        <v>3</v>
      </c>
      <c r="C15" s="296" t="s">
        <v>48</v>
      </c>
      <c r="D15" s="21"/>
      <c r="E15" s="21"/>
      <c r="F15" s="23"/>
      <c r="G15" s="21"/>
      <c r="H15" s="21"/>
      <c r="I15" s="23"/>
      <c r="J15" s="21"/>
      <c r="K15" s="21"/>
      <c r="L15" s="23"/>
      <c r="M15" s="41"/>
      <c r="N15" s="23"/>
      <c r="O15" s="23"/>
      <c r="P15" s="21"/>
      <c r="Q15" s="21"/>
      <c r="R15" s="85" t="str">
        <f t="shared" si="0"/>
        <v>BINE</v>
      </c>
    </row>
    <row r="16" spans="1:18" ht="15" x14ac:dyDescent="0.25">
      <c r="A16" s="88">
        <f>SEP!P16</f>
        <v>0</v>
      </c>
      <c r="B16" s="295">
        <v>4</v>
      </c>
      <c r="C16" s="296" t="s">
        <v>19</v>
      </c>
      <c r="D16" s="21"/>
      <c r="E16" s="21"/>
      <c r="F16" s="23"/>
      <c r="G16" s="21"/>
      <c r="H16" s="21"/>
      <c r="I16" s="23"/>
      <c r="J16" s="21"/>
      <c r="K16" s="21"/>
      <c r="L16" s="23"/>
      <c r="M16" s="23"/>
      <c r="N16" s="23"/>
      <c r="O16" s="23"/>
      <c r="P16" s="21"/>
      <c r="Q16" s="21"/>
      <c r="R16" s="85" t="str">
        <f t="shared" si="0"/>
        <v>BINE</v>
      </c>
    </row>
    <row r="17" spans="1:18" ht="15" x14ac:dyDescent="0.25">
      <c r="A17" s="88">
        <f>SEP!P17</f>
        <v>0</v>
      </c>
      <c r="B17" s="295">
        <v>5</v>
      </c>
      <c r="C17" s="296" t="s">
        <v>9</v>
      </c>
      <c r="D17" s="21"/>
      <c r="E17" s="21"/>
      <c r="F17" s="23"/>
      <c r="G17" s="21"/>
      <c r="H17" s="21"/>
      <c r="I17" s="23"/>
      <c r="J17" s="21"/>
      <c r="K17" s="21"/>
      <c r="L17" s="23"/>
      <c r="M17" s="41"/>
      <c r="N17" s="23"/>
      <c r="O17" s="23"/>
      <c r="P17" s="21"/>
      <c r="Q17" s="21"/>
      <c r="R17" s="85" t="str">
        <f t="shared" si="0"/>
        <v>BINE</v>
      </c>
    </row>
    <row r="18" spans="1:18" ht="15" x14ac:dyDescent="0.25">
      <c r="A18" s="88">
        <f>SEP!P18</f>
        <v>0</v>
      </c>
      <c r="B18" s="295">
        <v>6</v>
      </c>
      <c r="C18" s="296" t="s">
        <v>10</v>
      </c>
      <c r="D18" s="21"/>
      <c r="E18" s="21"/>
      <c r="F18" s="23"/>
      <c r="G18" s="21"/>
      <c r="H18" s="21"/>
      <c r="I18" s="23"/>
      <c r="J18" s="21"/>
      <c r="K18" s="21"/>
      <c r="L18" s="23"/>
      <c r="M18" s="41"/>
      <c r="N18" s="23"/>
      <c r="O18" s="23"/>
      <c r="P18" s="21"/>
      <c r="Q18" s="21"/>
      <c r="R18" s="85" t="str">
        <f t="shared" si="0"/>
        <v>BINE</v>
      </c>
    </row>
    <row r="19" spans="1:18" ht="26.25" customHeight="1" x14ac:dyDescent="0.25">
      <c r="A19" s="88">
        <f>SEP!P19</f>
        <v>0</v>
      </c>
      <c r="B19" s="532">
        <v>7</v>
      </c>
      <c r="C19" s="298" t="s">
        <v>191</v>
      </c>
      <c r="D19" s="21"/>
      <c r="E19" s="21"/>
      <c r="F19" s="41"/>
      <c r="G19" s="21"/>
      <c r="H19" s="21"/>
      <c r="I19" s="23"/>
      <c r="J19" s="21"/>
      <c r="K19" s="21"/>
      <c r="L19" s="23"/>
      <c r="M19" s="41"/>
      <c r="N19" s="23"/>
      <c r="O19" s="23"/>
      <c r="P19" s="21"/>
      <c r="Q19" s="21"/>
      <c r="R19" s="85" t="str">
        <f t="shared" si="0"/>
        <v>BINE</v>
      </c>
    </row>
    <row r="20" spans="1:18" ht="22.5" x14ac:dyDescent="0.25">
      <c r="A20" s="88">
        <f>SEP!P20</f>
        <v>0</v>
      </c>
      <c r="B20" s="533"/>
      <c r="C20" s="299" t="s">
        <v>193</v>
      </c>
      <c r="D20" s="21"/>
      <c r="E20" s="21"/>
      <c r="F20" s="41"/>
      <c r="G20" s="21"/>
      <c r="H20" s="21"/>
      <c r="I20" s="23"/>
      <c r="J20" s="21"/>
      <c r="K20" s="21"/>
      <c r="L20" s="23"/>
      <c r="M20" s="41"/>
      <c r="N20" s="23"/>
      <c r="O20" s="23"/>
      <c r="P20" s="21"/>
      <c r="Q20" s="21"/>
      <c r="R20" s="85" t="str">
        <f t="shared" si="0"/>
        <v>BINE</v>
      </c>
    </row>
    <row r="21" spans="1:18" ht="25.5" customHeight="1" x14ac:dyDescent="0.25">
      <c r="A21" s="88">
        <f>SEP!P21</f>
        <v>0</v>
      </c>
      <c r="B21" s="532">
        <v>8</v>
      </c>
      <c r="C21" s="298" t="s">
        <v>192</v>
      </c>
      <c r="D21" s="21"/>
      <c r="E21" s="21"/>
      <c r="F21" s="41"/>
      <c r="G21" s="21"/>
      <c r="H21" s="21"/>
      <c r="I21" s="23"/>
      <c r="J21" s="21"/>
      <c r="K21" s="21"/>
      <c r="L21" s="23"/>
      <c r="M21" s="41"/>
      <c r="N21" s="23"/>
      <c r="O21" s="23"/>
      <c r="P21" s="21"/>
      <c r="Q21" s="21"/>
      <c r="R21" s="85" t="str">
        <f t="shared" si="0"/>
        <v>BINE</v>
      </c>
    </row>
    <row r="22" spans="1:18" ht="23.25" x14ac:dyDescent="0.25">
      <c r="A22" s="88">
        <f>SEP!P22</f>
        <v>0</v>
      </c>
      <c r="B22" s="533"/>
      <c r="C22" s="298" t="s">
        <v>194</v>
      </c>
      <c r="D22" s="21"/>
      <c r="E22" s="21"/>
      <c r="F22" s="41"/>
      <c r="G22" s="21"/>
      <c r="H22" s="21"/>
      <c r="I22" s="23"/>
      <c r="J22" s="21"/>
      <c r="K22" s="21"/>
      <c r="L22" s="23"/>
      <c r="M22" s="41"/>
      <c r="N22" s="23"/>
      <c r="O22" s="23"/>
      <c r="P22" s="21"/>
      <c r="Q22" s="21"/>
      <c r="R22" s="85" t="str">
        <f t="shared" si="0"/>
        <v>BINE</v>
      </c>
    </row>
    <row r="23" spans="1:18" ht="15" x14ac:dyDescent="0.25">
      <c r="A23" s="88">
        <f>SEP!P23</f>
        <v>0</v>
      </c>
      <c r="B23" s="295">
        <v>9</v>
      </c>
      <c r="C23" s="296" t="s">
        <v>13</v>
      </c>
      <c r="D23" s="21"/>
      <c r="E23" s="21"/>
      <c r="F23" s="23"/>
      <c r="G23" s="21"/>
      <c r="H23" s="21"/>
      <c r="I23" s="23"/>
      <c r="J23" s="21"/>
      <c r="K23" s="21"/>
      <c r="L23" s="23"/>
      <c r="M23" s="41"/>
      <c r="N23" s="41"/>
      <c r="O23" s="23"/>
      <c r="P23" s="21"/>
      <c r="Q23" s="21"/>
      <c r="R23" s="85" t="str">
        <f t="shared" si="0"/>
        <v>BINE</v>
      </c>
    </row>
    <row r="25" spans="1:18" s="79" customFormat="1" ht="27" customHeight="1" x14ac:dyDescent="0.2">
      <c r="A25" s="78"/>
      <c r="C25" s="302" t="s">
        <v>94</v>
      </c>
      <c r="D25" s="303">
        <f>SUM(D13:D24)</f>
        <v>0</v>
      </c>
      <c r="E25" s="478" t="s">
        <v>95</v>
      </c>
      <c r="F25" s="478"/>
      <c r="G25" s="478" t="s">
        <v>96</v>
      </c>
      <c r="H25" s="478"/>
      <c r="I25" s="288" t="s">
        <v>48</v>
      </c>
      <c r="J25" s="479" t="s">
        <v>19</v>
      </c>
      <c r="K25" s="480"/>
      <c r="L25" s="288" t="s">
        <v>9</v>
      </c>
      <c r="M25" s="481" t="s">
        <v>10</v>
      </c>
      <c r="N25" s="481"/>
      <c r="O25" s="288" t="s">
        <v>11</v>
      </c>
      <c r="P25" s="481" t="s">
        <v>12</v>
      </c>
      <c r="Q25" s="481"/>
      <c r="R25" s="288" t="s">
        <v>13</v>
      </c>
    </row>
    <row r="26" spans="1:18" s="72" customFormat="1" ht="11.25" x14ac:dyDescent="0.2">
      <c r="A26" s="71"/>
      <c r="C26" s="289"/>
      <c r="D26" s="289" t="s">
        <v>97</v>
      </c>
      <c r="E26" s="492" t="e">
        <f>D13*100/D25</f>
        <v>#DIV/0!</v>
      </c>
      <c r="F26" s="492"/>
      <c r="G26" s="492" t="e">
        <f>D14*100/D25</f>
        <v>#DIV/0!</v>
      </c>
      <c r="H26" s="492"/>
      <c r="I26" s="289" t="e">
        <f>D15*100/D25</f>
        <v>#DIV/0!</v>
      </c>
      <c r="J26" s="492" t="e">
        <f>D16*100/D25</f>
        <v>#DIV/0!</v>
      </c>
      <c r="K26" s="492"/>
      <c r="L26" s="289" t="e">
        <f>D17*100/D25</f>
        <v>#DIV/0!</v>
      </c>
      <c r="M26" s="492" t="e">
        <f>D18*100/D25</f>
        <v>#DIV/0!</v>
      </c>
      <c r="N26" s="492"/>
      <c r="O26" s="289" t="e">
        <f>D19*100/D25</f>
        <v>#DIV/0!</v>
      </c>
      <c r="P26" s="492" t="e">
        <f>D21*100/D25</f>
        <v>#DIV/0!</v>
      </c>
      <c r="Q26" s="492"/>
      <c r="R26" s="289" t="e">
        <f>D23*100/D25</f>
        <v>#DIV/0!</v>
      </c>
    </row>
    <row r="27" spans="1:18" s="39" customFormat="1" ht="11.25" x14ac:dyDescent="0.2">
      <c r="A27" s="73"/>
      <c r="C27" s="118"/>
      <c r="D27" s="290" t="s">
        <v>98</v>
      </c>
      <c r="E27" s="472" t="e">
        <f>(D13+D14+D15)*100/D25</f>
        <v>#DIV/0!</v>
      </c>
      <c r="F27" s="473"/>
      <c r="G27" s="474" t="s">
        <v>99</v>
      </c>
      <c r="H27" s="474"/>
      <c r="I27" s="291" t="e">
        <f>(F13+F15)*100/(F13+F15+N13+N14+N15+P13+P14+P15)</f>
        <v>#DIV/0!</v>
      </c>
      <c r="J27" s="474" t="s">
        <v>100</v>
      </c>
      <c r="K27" s="474"/>
      <c r="L27" s="291" t="e">
        <f>(N13+N14+N15)*100/(F13+F15+N13+N14+N15+P13+P14+P15)</f>
        <v>#DIV/0!</v>
      </c>
      <c r="M27" s="474" t="s">
        <v>101</v>
      </c>
      <c r="N27" s="474"/>
      <c r="O27" s="292" t="e">
        <f>(P13+P14+P15)*100/(F13+F15+N13+N14+N15+P13+P14+P15)</f>
        <v>#DIV/0!</v>
      </c>
      <c r="P27" s="118"/>
      <c r="Q27" s="118"/>
      <c r="R27" s="293"/>
    </row>
    <row r="29" spans="1:18" ht="15" x14ac:dyDescent="0.25">
      <c r="A29" s="27">
        <f>SUM(A13:A23)</f>
        <v>0</v>
      </c>
      <c r="D29" s="27">
        <f>SUM(D13:D23)</f>
        <v>0</v>
      </c>
      <c r="F29" s="27">
        <f>SUM(F13:F23)</f>
        <v>0</v>
      </c>
      <c r="G29" s="10"/>
      <c r="H29" s="10"/>
      <c r="J29" s="10"/>
      <c r="K29" s="10"/>
      <c r="M29" s="27">
        <f>SUM(M13:M23)</f>
        <v>0</v>
      </c>
      <c r="N29" s="27">
        <f>SUM(N13:N23)</f>
        <v>0</v>
      </c>
      <c r="P29" s="27">
        <f>SUM(P13:P23)</f>
        <v>0</v>
      </c>
      <c r="R29" s="67" t="str">
        <f>IF((A29+D29 =F29+M29+N29+P29),"B","G")</f>
        <v>B</v>
      </c>
    </row>
  </sheetData>
  <sheetProtection algorithmName="SHA-512" hashValue="KXY/T76Wo0grIHn5iMLqpsEf4QLT+4lzQR68WeWAGe1qr+8W8b3wDoI+y4eVhpNy+pP64nDQB8PstzKDgGKgWQ==" saltValue="NcXOb4c/u0nN7lqKvOO/mA==" spinCount="100000" sheet="1" formatCells="0" formatColumns="0" formatRows="0"/>
  <mergeCells count="57">
    <mergeCell ref="R8:R12"/>
    <mergeCell ref="F9:I9"/>
    <mergeCell ref="J9:L9"/>
    <mergeCell ref="F10:F11"/>
    <mergeCell ref="G10:G11"/>
    <mergeCell ref="H10:H11"/>
    <mergeCell ref="K10:K11"/>
    <mergeCell ref="M10:M11"/>
    <mergeCell ref="N10:N11"/>
    <mergeCell ref="P10:P11"/>
    <mergeCell ref="Q10:Q11"/>
    <mergeCell ref="M8:O9"/>
    <mergeCell ref="P8:Q9"/>
    <mergeCell ref="P26:Q26"/>
    <mergeCell ref="F4:H4"/>
    <mergeCell ref="M4:O4"/>
    <mergeCell ref="B5:E5"/>
    <mergeCell ref="F5:H5"/>
    <mergeCell ref="M5:O5"/>
    <mergeCell ref="I2:I5"/>
    <mergeCell ref="K2:L2"/>
    <mergeCell ref="K3:L3"/>
    <mergeCell ref="B2:E2"/>
    <mergeCell ref="F2:H2"/>
    <mergeCell ref="F6:H6"/>
    <mergeCell ref="B8:B11"/>
    <mergeCell ref="C8:C11"/>
    <mergeCell ref="D8:D11"/>
    <mergeCell ref="E8:L8"/>
    <mergeCell ref="B3:E3"/>
    <mergeCell ref="F3:H3"/>
    <mergeCell ref="M3:O3"/>
    <mergeCell ref="B4:E4"/>
    <mergeCell ref="P25:Q25"/>
    <mergeCell ref="E10:E11"/>
    <mergeCell ref="J10:J11"/>
    <mergeCell ref="K4:L4"/>
    <mergeCell ref="K5:L5"/>
    <mergeCell ref="K6:L6"/>
    <mergeCell ref="J2:J5"/>
    <mergeCell ref="M2:O2"/>
    <mergeCell ref="E27:F27"/>
    <mergeCell ref="G27:H27"/>
    <mergeCell ref="J27:K27"/>
    <mergeCell ref="M27:N27"/>
    <mergeCell ref="M6:O6"/>
    <mergeCell ref="E25:F25"/>
    <mergeCell ref="G25:H25"/>
    <mergeCell ref="J25:K25"/>
    <mergeCell ref="M25:N25"/>
    <mergeCell ref="B6:E6"/>
    <mergeCell ref="E26:F26"/>
    <mergeCell ref="G26:H26"/>
    <mergeCell ref="J26:K26"/>
    <mergeCell ref="M26:N26"/>
    <mergeCell ref="B19:B20"/>
    <mergeCell ref="B21:B22"/>
  </mergeCells>
  <phoneticPr fontId="11" type="noConversion"/>
  <pageMargins left="0.27559055118110237" right="0.15748031496062992" top="0.62992125984251968" bottom="0.62992125984251968" header="0.51181102362204722" footer="0.51181102362204722"/>
  <pageSetup orientation="landscape" verticalDpi="0" r:id="rId1"/>
  <headerFooter alignWithMargins="0"/>
  <ignoredErrors>
    <ignoredError sqref="C16:C18" twoDigitTextYear="1"/>
    <ignoredError sqref="I6"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1:R29"/>
  <sheetViews>
    <sheetView workbookViewId="0">
      <selection activeCell="E19" sqref="E19"/>
    </sheetView>
  </sheetViews>
  <sheetFormatPr defaultRowHeight="12.75" x14ac:dyDescent="0.2"/>
  <cols>
    <col min="1" max="1" width="5.28515625" customWidth="1"/>
    <col min="2" max="2" width="3.28515625" customWidth="1"/>
    <col min="3" max="3" width="13.28515625" customWidth="1"/>
    <col min="4" max="4" width="8.140625" customWidth="1"/>
    <col min="5" max="6" width="7.5703125" customWidth="1"/>
    <col min="7" max="7" width="4.28515625" customWidth="1"/>
    <col min="8" max="8" width="4.42578125" customWidth="1"/>
    <col min="9" max="9" width="10.42578125" customWidth="1"/>
    <col min="10" max="10" width="9.5703125" customWidth="1"/>
    <col min="11" max="11" width="7.5703125" customWidth="1"/>
    <col min="12" max="12" width="10.85546875" customWidth="1"/>
    <col min="13" max="16" width="7.5703125" customWidth="1"/>
    <col min="17" max="17" width="5.28515625" customWidth="1"/>
    <col min="18" max="18" width="10.42578125" customWidth="1"/>
  </cols>
  <sheetData>
    <row r="1" spans="1:18" ht="18.75" thickBot="1" x14ac:dyDescent="0.3">
      <c r="B1" s="6" t="s">
        <v>22</v>
      </c>
      <c r="C1" s="6"/>
      <c r="D1" s="6"/>
      <c r="E1" s="6"/>
      <c r="F1" s="6"/>
      <c r="G1" s="6"/>
      <c r="H1" s="6"/>
      <c r="I1" s="6"/>
      <c r="J1" s="6"/>
      <c r="K1" s="6"/>
      <c r="L1" s="6"/>
    </row>
    <row r="2" spans="1:18" ht="15.75" thickBot="1" x14ac:dyDescent="0.3">
      <c r="B2" s="507" t="s">
        <v>1</v>
      </c>
      <c r="C2" s="508"/>
      <c r="D2" s="508"/>
      <c r="E2" s="509"/>
      <c r="F2" s="562"/>
      <c r="G2" s="563"/>
      <c r="H2" s="564"/>
      <c r="I2" s="510" t="s">
        <v>153</v>
      </c>
      <c r="J2" s="499" t="s">
        <v>154</v>
      </c>
      <c r="K2" s="507" t="s">
        <v>2</v>
      </c>
      <c r="L2" s="509"/>
      <c r="M2" s="566"/>
      <c r="N2" s="567"/>
      <c r="O2" s="568"/>
      <c r="P2" s="1"/>
      <c r="Q2" s="1"/>
    </row>
    <row r="3" spans="1:18" ht="13.5" thickBot="1" x14ac:dyDescent="0.25">
      <c r="B3" s="507" t="s">
        <v>23</v>
      </c>
      <c r="C3" s="508"/>
      <c r="D3" s="508"/>
      <c r="E3" s="509"/>
      <c r="F3" s="562"/>
      <c r="G3" s="563"/>
      <c r="H3" s="564"/>
      <c r="I3" s="511"/>
      <c r="J3" s="500"/>
      <c r="K3" s="507" t="s">
        <v>5</v>
      </c>
      <c r="L3" s="509"/>
      <c r="M3" s="520"/>
      <c r="N3" s="521"/>
      <c r="O3" s="522"/>
    </row>
    <row r="4" spans="1:18" ht="13.5" thickBot="1" x14ac:dyDescent="0.25">
      <c r="B4" s="507" t="s">
        <v>24</v>
      </c>
      <c r="C4" s="508"/>
      <c r="D4" s="508"/>
      <c r="E4" s="509"/>
      <c r="F4" s="562"/>
      <c r="G4" s="563"/>
      <c r="H4" s="564"/>
      <c r="I4" s="511"/>
      <c r="J4" s="500"/>
      <c r="K4" s="507" t="s">
        <v>103</v>
      </c>
      <c r="L4" s="509"/>
      <c r="M4" s="566"/>
      <c r="N4" s="567"/>
      <c r="O4" s="568"/>
    </row>
    <row r="5" spans="1:18" ht="21.75" customHeight="1" thickBot="1" x14ac:dyDescent="0.25">
      <c r="B5" s="507" t="s">
        <v>25</v>
      </c>
      <c r="C5" s="508"/>
      <c r="D5" s="508"/>
      <c r="E5" s="509"/>
      <c r="F5" s="562"/>
      <c r="G5" s="563"/>
      <c r="H5" s="564"/>
      <c r="I5" s="512"/>
      <c r="J5" s="501"/>
      <c r="K5" s="546" t="s">
        <v>26</v>
      </c>
      <c r="L5" s="543"/>
      <c r="M5" s="566"/>
      <c r="N5" s="567"/>
      <c r="O5" s="568"/>
    </row>
    <row r="6" spans="1:18" ht="39.75" customHeight="1" thickBot="1" x14ac:dyDescent="0.25">
      <c r="B6" s="482" t="s">
        <v>3</v>
      </c>
      <c r="C6" s="483"/>
      <c r="D6" s="483"/>
      <c r="E6" s="484"/>
      <c r="F6" s="569"/>
      <c r="G6" s="570"/>
      <c r="H6" s="571"/>
      <c r="I6" s="89" t="e">
        <f>M5/30/F5</f>
        <v>#DIV/0!</v>
      </c>
      <c r="J6" s="90" t="e">
        <f>(D13+D14+D15)/M5</f>
        <v>#DIV/0!</v>
      </c>
      <c r="K6" s="565" t="s">
        <v>285</v>
      </c>
      <c r="L6" s="545"/>
      <c r="M6" s="489"/>
      <c r="N6" s="490"/>
      <c r="O6" s="491"/>
    </row>
    <row r="7" spans="1:18" ht="15" x14ac:dyDescent="0.25">
      <c r="C7" s="75"/>
      <c r="D7" s="76"/>
    </row>
    <row r="8" spans="1:18" x14ac:dyDescent="0.2">
      <c r="B8" s="485" t="s">
        <v>4</v>
      </c>
      <c r="C8" s="485" t="s">
        <v>8</v>
      </c>
      <c r="D8" s="485" t="s">
        <v>27</v>
      </c>
      <c r="E8" s="485" t="s">
        <v>28</v>
      </c>
      <c r="F8" s="485"/>
      <c r="G8" s="485"/>
      <c r="H8" s="485"/>
      <c r="I8" s="485"/>
      <c r="J8" s="485"/>
      <c r="K8" s="485"/>
      <c r="L8" s="485"/>
      <c r="M8" s="485" t="s">
        <v>29</v>
      </c>
      <c r="N8" s="485"/>
      <c r="O8" s="485"/>
      <c r="P8" s="485" t="s">
        <v>30</v>
      </c>
      <c r="Q8" s="485"/>
      <c r="R8" s="506" t="s">
        <v>49</v>
      </c>
    </row>
    <row r="9" spans="1:18" x14ac:dyDescent="0.2">
      <c r="B9" s="485"/>
      <c r="C9" s="485"/>
      <c r="D9" s="485"/>
      <c r="E9" s="61" t="s">
        <v>31</v>
      </c>
      <c r="F9" s="486" t="s">
        <v>32</v>
      </c>
      <c r="G9" s="486"/>
      <c r="H9" s="486"/>
      <c r="I9" s="486"/>
      <c r="J9" s="486" t="s">
        <v>33</v>
      </c>
      <c r="K9" s="486"/>
      <c r="L9" s="486"/>
      <c r="M9" s="485"/>
      <c r="N9" s="485"/>
      <c r="O9" s="485"/>
      <c r="P9" s="485"/>
      <c r="Q9" s="485"/>
      <c r="R9" s="506"/>
    </row>
    <row r="10" spans="1:18" x14ac:dyDescent="0.2">
      <c r="B10" s="485"/>
      <c r="C10" s="485"/>
      <c r="D10" s="485"/>
      <c r="E10" s="486" t="s">
        <v>34</v>
      </c>
      <c r="F10" s="486" t="s">
        <v>35</v>
      </c>
      <c r="G10" s="486" t="s">
        <v>36</v>
      </c>
      <c r="H10" s="486" t="s">
        <v>37</v>
      </c>
      <c r="I10" s="61" t="s">
        <v>38</v>
      </c>
      <c r="J10" s="486" t="s">
        <v>39</v>
      </c>
      <c r="K10" s="486" t="s">
        <v>40</v>
      </c>
      <c r="L10" s="61" t="s">
        <v>38</v>
      </c>
      <c r="M10" s="486" t="s">
        <v>41</v>
      </c>
      <c r="N10" s="486" t="s">
        <v>42</v>
      </c>
      <c r="O10" s="61" t="s">
        <v>38</v>
      </c>
      <c r="P10" s="486" t="s">
        <v>43</v>
      </c>
      <c r="Q10" s="486" t="s">
        <v>44</v>
      </c>
      <c r="R10" s="506"/>
    </row>
    <row r="11" spans="1:18" x14ac:dyDescent="0.2">
      <c r="B11" s="485"/>
      <c r="C11" s="485"/>
      <c r="D11" s="485"/>
      <c r="E11" s="486"/>
      <c r="F11" s="486"/>
      <c r="G11" s="486"/>
      <c r="H11" s="486"/>
      <c r="I11" s="61" t="s">
        <v>45</v>
      </c>
      <c r="J11" s="486"/>
      <c r="K11" s="486"/>
      <c r="L11" s="61" t="s">
        <v>45</v>
      </c>
      <c r="M11" s="486"/>
      <c r="N11" s="486"/>
      <c r="O11" s="61" t="s">
        <v>45</v>
      </c>
      <c r="P11" s="486"/>
      <c r="Q11" s="486"/>
      <c r="R11" s="506"/>
    </row>
    <row r="12" spans="1:18" s="66" customFormat="1" ht="18" x14ac:dyDescent="0.2">
      <c r="A12" s="77" t="s">
        <v>51</v>
      </c>
      <c r="B12" s="63"/>
      <c r="C12" s="63"/>
      <c r="D12" s="64" t="s">
        <v>14</v>
      </c>
      <c r="E12" s="64"/>
      <c r="F12" s="64" t="s">
        <v>15</v>
      </c>
      <c r="G12" s="64"/>
      <c r="H12" s="64"/>
      <c r="I12" s="64"/>
      <c r="J12" s="64"/>
      <c r="K12" s="64"/>
      <c r="L12" s="64"/>
      <c r="M12" s="64" t="s">
        <v>16</v>
      </c>
      <c r="N12" s="64" t="s">
        <v>17</v>
      </c>
      <c r="O12" s="64"/>
      <c r="P12" s="64" t="s">
        <v>18</v>
      </c>
      <c r="Q12" s="65"/>
      <c r="R12" s="506"/>
    </row>
    <row r="13" spans="1:18" ht="23.25" x14ac:dyDescent="0.25">
      <c r="A13" s="88">
        <f>OCT!P13</f>
        <v>0</v>
      </c>
      <c r="B13" s="295">
        <v>1</v>
      </c>
      <c r="C13" s="296" t="s">
        <v>46</v>
      </c>
      <c r="D13" s="21"/>
      <c r="E13" s="21"/>
      <c r="F13" s="23"/>
      <c r="G13" s="21"/>
      <c r="H13" s="21"/>
      <c r="I13" s="23"/>
      <c r="J13" s="21"/>
      <c r="K13" s="21"/>
      <c r="L13" s="23"/>
      <c r="M13" s="41"/>
      <c r="N13" s="23"/>
      <c r="O13" s="23"/>
      <c r="P13" s="21"/>
      <c r="Q13" s="21"/>
      <c r="R13" s="85" t="str">
        <f>IF((A13+D13 =F13+M13+N13+P13),"BINE","GRESIT")</f>
        <v>BINE</v>
      </c>
    </row>
    <row r="14" spans="1:18" ht="23.25" x14ac:dyDescent="0.25">
      <c r="A14" s="88">
        <f>OCT!P14</f>
        <v>0</v>
      </c>
      <c r="B14" s="297">
        <v>2</v>
      </c>
      <c r="C14" s="296" t="s">
        <v>47</v>
      </c>
      <c r="D14" s="21"/>
      <c r="E14" s="21"/>
      <c r="F14" s="41"/>
      <c r="G14" s="21"/>
      <c r="H14" s="21"/>
      <c r="I14" s="23"/>
      <c r="J14" s="21"/>
      <c r="K14" s="21"/>
      <c r="L14" s="23"/>
      <c r="M14" s="41"/>
      <c r="N14" s="23"/>
      <c r="O14" s="23"/>
      <c r="P14" s="21"/>
      <c r="Q14" s="21"/>
      <c r="R14" s="85" t="str">
        <f>IF((A14+D14 =F14+M14+N14+P14),"BINE","AI GRESIT")</f>
        <v>BINE</v>
      </c>
    </row>
    <row r="15" spans="1:18" ht="15" x14ac:dyDescent="0.25">
      <c r="A15" s="88">
        <f>OCT!P15</f>
        <v>0</v>
      </c>
      <c r="B15" s="295">
        <v>3</v>
      </c>
      <c r="C15" s="296" t="s">
        <v>48</v>
      </c>
      <c r="D15" s="21"/>
      <c r="E15" s="21"/>
      <c r="F15" s="23"/>
      <c r="G15" s="21"/>
      <c r="H15" s="21"/>
      <c r="I15" s="23"/>
      <c r="J15" s="21"/>
      <c r="K15" s="21"/>
      <c r="L15" s="23"/>
      <c r="M15" s="41"/>
      <c r="N15" s="23"/>
      <c r="O15" s="23"/>
      <c r="P15" s="21"/>
      <c r="Q15" s="21"/>
      <c r="R15" s="85" t="str">
        <f>IF((A15+D15 =F15+M15+N15+P15),"BINE","AI GRESIT")</f>
        <v>BINE</v>
      </c>
    </row>
    <row r="16" spans="1:18" ht="15" x14ac:dyDescent="0.25">
      <c r="A16" s="88">
        <f>OCT!P16</f>
        <v>0</v>
      </c>
      <c r="B16" s="295">
        <v>4</v>
      </c>
      <c r="C16" s="304" t="s">
        <v>19</v>
      </c>
      <c r="D16" s="21"/>
      <c r="E16" s="21"/>
      <c r="F16" s="23"/>
      <c r="G16" s="21"/>
      <c r="H16" s="21"/>
      <c r="I16" s="23"/>
      <c r="J16" s="21"/>
      <c r="K16" s="21"/>
      <c r="L16" s="23"/>
      <c r="M16" s="23"/>
      <c r="N16" s="23"/>
      <c r="O16" s="23"/>
      <c r="P16" s="21"/>
      <c r="Q16" s="21"/>
      <c r="R16" s="85" t="str">
        <f t="shared" ref="R16:R23" si="0">IF((A16+D16 =F16+M16+N16+P16),"BINE","GRESIT")</f>
        <v>BINE</v>
      </c>
    </row>
    <row r="17" spans="1:18" ht="15" x14ac:dyDescent="0.25">
      <c r="A17" s="88">
        <f>OCT!P17</f>
        <v>0</v>
      </c>
      <c r="B17" s="295">
        <v>5</v>
      </c>
      <c r="C17" s="296" t="s">
        <v>9</v>
      </c>
      <c r="D17" s="21"/>
      <c r="E17" s="21"/>
      <c r="F17" s="23"/>
      <c r="G17" s="21"/>
      <c r="H17" s="21"/>
      <c r="I17" s="23"/>
      <c r="J17" s="21"/>
      <c r="K17" s="21"/>
      <c r="L17" s="23"/>
      <c r="M17" s="41"/>
      <c r="N17" s="23"/>
      <c r="O17" s="23"/>
      <c r="P17" s="21"/>
      <c r="Q17" s="21"/>
      <c r="R17" s="85" t="str">
        <f t="shared" si="0"/>
        <v>BINE</v>
      </c>
    </row>
    <row r="18" spans="1:18" ht="15" x14ac:dyDescent="0.25">
      <c r="A18" s="88">
        <f>OCT!P18</f>
        <v>0</v>
      </c>
      <c r="B18" s="295">
        <v>6</v>
      </c>
      <c r="C18" s="296" t="s">
        <v>10</v>
      </c>
      <c r="D18" s="21"/>
      <c r="E18" s="21"/>
      <c r="F18" s="23"/>
      <c r="G18" s="21"/>
      <c r="H18" s="21"/>
      <c r="I18" s="23"/>
      <c r="J18" s="21"/>
      <c r="K18" s="21"/>
      <c r="L18" s="23"/>
      <c r="M18" s="41"/>
      <c r="N18" s="23"/>
      <c r="O18" s="23"/>
      <c r="P18" s="21"/>
      <c r="Q18" s="21"/>
      <c r="R18" s="85" t="str">
        <f t="shared" si="0"/>
        <v>BINE</v>
      </c>
    </row>
    <row r="19" spans="1:18" ht="25.5" customHeight="1" x14ac:dyDescent="0.25">
      <c r="A19" s="88">
        <f>OCT!P19</f>
        <v>0</v>
      </c>
      <c r="B19" s="532">
        <v>7</v>
      </c>
      <c r="C19" s="298" t="s">
        <v>191</v>
      </c>
      <c r="D19" s="21"/>
      <c r="E19" s="21"/>
      <c r="F19" s="41"/>
      <c r="G19" s="21"/>
      <c r="H19" s="21"/>
      <c r="I19" s="23"/>
      <c r="J19" s="21"/>
      <c r="K19" s="21"/>
      <c r="L19" s="23"/>
      <c r="M19" s="41"/>
      <c r="N19" s="23"/>
      <c r="O19" s="23"/>
      <c r="P19" s="21"/>
      <c r="Q19" s="21"/>
      <c r="R19" s="85" t="str">
        <f t="shared" si="0"/>
        <v>BINE</v>
      </c>
    </row>
    <row r="20" spans="1:18" ht="22.5" x14ac:dyDescent="0.25">
      <c r="A20" s="88">
        <f>OCT!P20</f>
        <v>0</v>
      </c>
      <c r="B20" s="533"/>
      <c r="C20" s="299" t="s">
        <v>193</v>
      </c>
      <c r="D20" s="21"/>
      <c r="E20" s="21"/>
      <c r="F20" s="41"/>
      <c r="G20" s="21"/>
      <c r="H20" s="21"/>
      <c r="I20" s="23"/>
      <c r="J20" s="21"/>
      <c r="K20" s="21"/>
      <c r="L20" s="23"/>
      <c r="M20" s="41"/>
      <c r="N20" s="23"/>
      <c r="O20" s="23"/>
      <c r="P20" s="21"/>
      <c r="Q20" s="21"/>
      <c r="R20" s="85" t="str">
        <f t="shared" si="0"/>
        <v>BINE</v>
      </c>
    </row>
    <row r="21" spans="1:18" ht="25.5" customHeight="1" x14ac:dyDescent="0.25">
      <c r="A21" s="88">
        <f>OCT!P21</f>
        <v>0</v>
      </c>
      <c r="B21" s="560">
        <v>8</v>
      </c>
      <c r="C21" s="298" t="s">
        <v>192</v>
      </c>
      <c r="D21" s="21"/>
      <c r="E21" s="21"/>
      <c r="F21" s="41"/>
      <c r="G21" s="21"/>
      <c r="H21" s="21"/>
      <c r="I21" s="23"/>
      <c r="J21" s="21"/>
      <c r="K21" s="21"/>
      <c r="L21" s="23"/>
      <c r="M21" s="41"/>
      <c r="N21" s="23"/>
      <c r="O21" s="23"/>
      <c r="P21" s="21"/>
      <c r="Q21" s="21"/>
      <c r="R21" s="85" t="str">
        <f t="shared" si="0"/>
        <v>BINE</v>
      </c>
    </row>
    <row r="22" spans="1:18" ht="23.25" x14ac:dyDescent="0.25">
      <c r="A22" s="88">
        <f>OCT!P22</f>
        <v>0</v>
      </c>
      <c r="B22" s="561"/>
      <c r="C22" s="298" t="s">
        <v>194</v>
      </c>
      <c r="D22" s="21"/>
      <c r="E22" s="21"/>
      <c r="F22" s="41"/>
      <c r="G22" s="21"/>
      <c r="H22" s="21"/>
      <c r="I22" s="23"/>
      <c r="J22" s="21"/>
      <c r="K22" s="21"/>
      <c r="L22" s="23"/>
      <c r="M22" s="41"/>
      <c r="N22" s="23"/>
      <c r="O22" s="23"/>
      <c r="P22" s="21"/>
      <c r="Q22" s="21"/>
      <c r="R22" s="85" t="str">
        <f t="shared" si="0"/>
        <v>BINE</v>
      </c>
    </row>
    <row r="23" spans="1:18" ht="15" x14ac:dyDescent="0.25">
      <c r="A23" s="88">
        <f>OCT!P23</f>
        <v>0</v>
      </c>
      <c r="B23" s="295">
        <v>9</v>
      </c>
      <c r="C23" s="296" t="s">
        <v>13</v>
      </c>
      <c r="D23" s="21"/>
      <c r="E23" s="21"/>
      <c r="F23" s="23"/>
      <c r="G23" s="21"/>
      <c r="H23" s="21"/>
      <c r="I23" s="23"/>
      <c r="J23" s="21"/>
      <c r="K23" s="21"/>
      <c r="L23" s="23"/>
      <c r="M23" s="41"/>
      <c r="N23" s="41"/>
      <c r="O23" s="23"/>
      <c r="P23" s="21"/>
      <c r="Q23" s="21"/>
      <c r="R23" s="85" t="str">
        <f t="shared" si="0"/>
        <v>BINE</v>
      </c>
    </row>
    <row r="25" spans="1:18" s="79" customFormat="1" ht="27" customHeight="1" x14ac:dyDescent="0.2">
      <c r="A25" s="78"/>
      <c r="C25" s="302" t="s">
        <v>94</v>
      </c>
      <c r="D25" s="303">
        <f>SUM(D13:D24)</f>
        <v>0</v>
      </c>
      <c r="E25" s="478" t="s">
        <v>95</v>
      </c>
      <c r="F25" s="478"/>
      <c r="G25" s="478" t="s">
        <v>96</v>
      </c>
      <c r="H25" s="478"/>
      <c r="I25" s="288" t="s">
        <v>48</v>
      </c>
      <c r="J25" s="479" t="s">
        <v>19</v>
      </c>
      <c r="K25" s="480"/>
      <c r="L25" s="288" t="s">
        <v>9</v>
      </c>
      <c r="M25" s="481" t="s">
        <v>10</v>
      </c>
      <c r="N25" s="481"/>
      <c r="O25" s="288" t="s">
        <v>11</v>
      </c>
      <c r="P25" s="481" t="s">
        <v>12</v>
      </c>
      <c r="Q25" s="481"/>
      <c r="R25" s="288" t="s">
        <v>13</v>
      </c>
    </row>
    <row r="26" spans="1:18" s="82" customFormat="1" x14ac:dyDescent="0.2">
      <c r="A26" s="81"/>
      <c r="C26" s="305"/>
      <c r="D26" s="305" t="s">
        <v>97</v>
      </c>
      <c r="E26" s="559" t="e">
        <f>D13*100/D25</f>
        <v>#DIV/0!</v>
      </c>
      <c r="F26" s="559"/>
      <c r="G26" s="559" t="e">
        <f>D14*100/D25</f>
        <v>#DIV/0!</v>
      </c>
      <c r="H26" s="559"/>
      <c r="I26" s="306" t="e">
        <f>D15*100/D25</f>
        <v>#DIV/0!</v>
      </c>
      <c r="J26" s="559" t="e">
        <f>D16*100/D25</f>
        <v>#DIV/0!</v>
      </c>
      <c r="K26" s="559"/>
      <c r="L26" s="306" t="e">
        <f>D17*100/D25</f>
        <v>#DIV/0!</v>
      </c>
      <c r="M26" s="559" t="e">
        <f>D18*100/D25</f>
        <v>#DIV/0!</v>
      </c>
      <c r="N26" s="559"/>
      <c r="O26" s="306" t="e">
        <f>D19*100/D25</f>
        <v>#DIV/0!</v>
      </c>
      <c r="P26" s="559" t="e">
        <f>D21*100/D25</f>
        <v>#DIV/0!</v>
      </c>
      <c r="Q26" s="559"/>
      <c r="R26" s="305" t="e">
        <f>D23*100/D25</f>
        <v>#DIV/0!</v>
      </c>
    </row>
    <row r="27" spans="1:18" x14ac:dyDescent="0.2">
      <c r="A27" s="27"/>
      <c r="C27" s="120"/>
      <c r="D27" s="307" t="s">
        <v>98</v>
      </c>
      <c r="E27" s="555" t="e">
        <f>(D13+D14+D15)*100/D25</f>
        <v>#DIV/0!</v>
      </c>
      <c r="F27" s="556"/>
      <c r="G27" s="474" t="s">
        <v>99</v>
      </c>
      <c r="H27" s="474"/>
      <c r="I27" s="308" t="e">
        <f>(F13+F15)*100/(F13+F15+N13+N14+N15+P13+P14+P15)</f>
        <v>#DIV/0!</v>
      </c>
      <c r="J27" s="474" t="s">
        <v>100</v>
      </c>
      <c r="K27" s="474"/>
      <c r="L27" s="308" t="e">
        <f>(N13+N14+N15)*100/(F13+F15+N13+N14+N15+P13+P14+P15)</f>
        <v>#DIV/0!</v>
      </c>
      <c r="M27" s="557" t="s">
        <v>101</v>
      </c>
      <c r="N27" s="558"/>
      <c r="O27" s="309" t="e">
        <f>(P13+P14+P15)*100/(F13+F15+N13+N14+N15+P13+P14+P15)</f>
        <v>#DIV/0!</v>
      </c>
      <c r="P27" s="120"/>
      <c r="Q27" s="120"/>
      <c r="R27" s="310"/>
    </row>
    <row r="28" spans="1:18" x14ac:dyDescent="0.2">
      <c r="C28" s="120"/>
      <c r="D28" s="120"/>
      <c r="E28" s="120"/>
      <c r="F28" s="120"/>
      <c r="G28" s="120"/>
      <c r="H28" s="120"/>
      <c r="I28" s="120"/>
      <c r="J28" s="120"/>
      <c r="K28" s="120"/>
      <c r="L28" s="120"/>
      <c r="M28" s="120"/>
      <c r="N28" s="120"/>
      <c r="O28" s="120"/>
      <c r="P28" s="120"/>
      <c r="Q28" s="120"/>
      <c r="R28" s="120"/>
    </row>
    <row r="29" spans="1:18" ht="15" x14ac:dyDescent="0.25">
      <c r="A29" s="27">
        <f>SUM(A13:A23)</f>
        <v>0</v>
      </c>
      <c r="D29" s="27">
        <f>SUM(D13:D23)</f>
        <v>0</v>
      </c>
      <c r="F29" s="27">
        <f>SUM(F13:F23)</f>
        <v>0</v>
      </c>
      <c r="G29" s="10"/>
      <c r="H29" s="10"/>
      <c r="J29" s="10"/>
      <c r="K29" s="10"/>
      <c r="M29" s="27">
        <f>SUM(M13:M23)</f>
        <v>0</v>
      </c>
      <c r="N29" s="27">
        <f>SUM(N13:N23)</f>
        <v>0</v>
      </c>
      <c r="P29" s="27">
        <f>SUM(P13:P23)</f>
        <v>0</v>
      </c>
      <c r="R29" s="67" t="str">
        <f>IF((A29+D29 =F29+M29+N29+P29),"B","G")</f>
        <v>B</v>
      </c>
    </row>
  </sheetData>
  <sheetProtection algorithmName="SHA-512" hashValue="7a2hYYT4gVbd/mJpouOr5QRe3YwGd1/Ki6Gx0DJrRR6iT/9bvisMXBjEBTfojHORLMKnmdKqZ9+6X6iT1kbXrQ==" saltValue="J5Ix/71G6NU/IWQhZszUqQ==" spinCount="100000" sheet="1" formatCells="0" formatColumns="0" formatRows="0"/>
  <mergeCells count="57">
    <mergeCell ref="R8:R12"/>
    <mergeCell ref="F9:I9"/>
    <mergeCell ref="J9:L9"/>
    <mergeCell ref="F10:F11"/>
    <mergeCell ref="G10:G11"/>
    <mergeCell ref="H10:H11"/>
    <mergeCell ref="K10:K11"/>
    <mergeCell ref="M10:M11"/>
    <mergeCell ref="N10:N11"/>
    <mergeCell ref="P10:P11"/>
    <mergeCell ref="Q10:Q11"/>
    <mergeCell ref="M8:O9"/>
    <mergeCell ref="P8:Q9"/>
    <mergeCell ref="P26:Q26"/>
    <mergeCell ref="F4:H4"/>
    <mergeCell ref="M4:O4"/>
    <mergeCell ref="B5:E5"/>
    <mergeCell ref="F5:H5"/>
    <mergeCell ref="M5:O5"/>
    <mergeCell ref="I2:I5"/>
    <mergeCell ref="K2:L2"/>
    <mergeCell ref="K3:L3"/>
    <mergeCell ref="B2:E2"/>
    <mergeCell ref="F2:H2"/>
    <mergeCell ref="F6:H6"/>
    <mergeCell ref="B8:B11"/>
    <mergeCell ref="C8:C11"/>
    <mergeCell ref="D8:D11"/>
    <mergeCell ref="E8:L8"/>
    <mergeCell ref="B3:E3"/>
    <mergeCell ref="F3:H3"/>
    <mergeCell ref="M3:O3"/>
    <mergeCell ref="B4:E4"/>
    <mergeCell ref="P25:Q25"/>
    <mergeCell ref="E10:E11"/>
    <mergeCell ref="J10:J11"/>
    <mergeCell ref="K4:L4"/>
    <mergeCell ref="K5:L5"/>
    <mergeCell ref="K6:L6"/>
    <mergeCell ref="J2:J5"/>
    <mergeCell ref="M2:O2"/>
    <mergeCell ref="E27:F27"/>
    <mergeCell ref="G27:H27"/>
    <mergeCell ref="J27:K27"/>
    <mergeCell ref="M27:N27"/>
    <mergeCell ref="M6:O6"/>
    <mergeCell ref="E25:F25"/>
    <mergeCell ref="G25:H25"/>
    <mergeCell ref="J25:K25"/>
    <mergeCell ref="M25:N25"/>
    <mergeCell ref="B6:E6"/>
    <mergeCell ref="E26:F26"/>
    <mergeCell ref="G26:H26"/>
    <mergeCell ref="J26:K26"/>
    <mergeCell ref="M26:N26"/>
    <mergeCell ref="B19:B20"/>
    <mergeCell ref="B21:B22"/>
  </mergeCells>
  <phoneticPr fontId="11" type="noConversion"/>
  <pageMargins left="0.27559055118110237" right="0.15748031496062992" top="0.62992125984251968" bottom="0.62992125984251968" header="0.51181102362204722" footer="0.51181102362204722"/>
  <pageSetup orientation="landscape" verticalDpi="0" r:id="rId1"/>
  <headerFooter alignWithMargins="0"/>
  <ignoredErrors>
    <ignoredError sqref="C23 C16:C18" twoDigitTextYear="1"/>
    <ignoredError sqref="R16" formula="1"/>
    <ignoredError sqref="I6" unlockedFormula="1"/>
  </ignoredError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1:R33"/>
  <sheetViews>
    <sheetView workbookViewId="0">
      <selection activeCell="K7" sqref="K7"/>
    </sheetView>
  </sheetViews>
  <sheetFormatPr defaultRowHeight="12.75" x14ac:dyDescent="0.2"/>
  <cols>
    <col min="1" max="1" width="5.28515625" customWidth="1"/>
    <col min="2" max="2" width="3.140625" customWidth="1"/>
    <col min="3" max="3" width="15.42578125" customWidth="1"/>
    <col min="4" max="4" width="8.140625" customWidth="1"/>
    <col min="5" max="6" width="7.5703125" customWidth="1"/>
    <col min="7" max="7" width="4.28515625" customWidth="1"/>
    <col min="8" max="8" width="5" customWidth="1"/>
    <col min="9" max="9" width="10.42578125" customWidth="1"/>
    <col min="10" max="10" width="9.140625" customWidth="1"/>
    <col min="11" max="11" width="7.5703125" customWidth="1"/>
    <col min="12" max="12" width="11.28515625" customWidth="1"/>
    <col min="13" max="16" width="7.5703125" customWidth="1"/>
    <col min="17" max="17" width="5.5703125" customWidth="1"/>
    <col min="18" max="18" width="10.140625" customWidth="1"/>
  </cols>
  <sheetData>
    <row r="1" spans="1:18" ht="18.75" thickBot="1" x14ac:dyDescent="0.3">
      <c r="B1" s="6" t="s">
        <v>22</v>
      </c>
      <c r="C1" s="6"/>
      <c r="D1" s="6"/>
      <c r="E1" s="6"/>
      <c r="F1" s="6"/>
      <c r="G1" s="6"/>
      <c r="H1" s="6"/>
      <c r="I1" s="6"/>
      <c r="J1" s="6"/>
      <c r="K1" s="6"/>
      <c r="L1" s="6"/>
    </row>
    <row r="2" spans="1:18" ht="15.75" thickBot="1" x14ac:dyDescent="0.3">
      <c r="B2" s="552" t="s">
        <v>1</v>
      </c>
      <c r="C2" s="553"/>
      <c r="D2" s="553"/>
      <c r="E2" s="554"/>
      <c r="F2" s="562"/>
      <c r="G2" s="563"/>
      <c r="H2" s="564"/>
      <c r="I2" s="510" t="s">
        <v>153</v>
      </c>
      <c r="J2" s="499" t="s">
        <v>154</v>
      </c>
      <c r="K2" s="507" t="s">
        <v>2</v>
      </c>
      <c r="L2" s="509"/>
      <c r="M2" s="566"/>
      <c r="N2" s="567"/>
      <c r="O2" s="568"/>
      <c r="P2" s="1"/>
      <c r="Q2" s="1"/>
    </row>
    <row r="3" spans="1:18" ht="13.5" thickBot="1" x14ac:dyDescent="0.25">
      <c r="B3" s="552" t="s">
        <v>23</v>
      </c>
      <c r="C3" s="553"/>
      <c r="D3" s="553"/>
      <c r="E3" s="554"/>
      <c r="F3" s="562"/>
      <c r="G3" s="563"/>
      <c r="H3" s="564"/>
      <c r="I3" s="511"/>
      <c r="J3" s="500"/>
      <c r="K3" s="507" t="s">
        <v>5</v>
      </c>
      <c r="L3" s="509"/>
      <c r="M3" s="566"/>
      <c r="N3" s="567"/>
      <c r="O3" s="568"/>
    </row>
    <row r="4" spans="1:18" ht="19.5" customHeight="1" thickBot="1" x14ac:dyDescent="0.25">
      <c r="B4" s="552" t="s">
        <v>24</v>
      </c>
      <c r="C4" s="553"/>
      <c r="D4" s="553"/>
      <c r="E4" s="554"/>
      <c r="F4" s="562"/>
      <c r="G4" s="563"/>
      <c r="H4" s="564"/>
      <c r="I4" s="511"/>
      <c r="J4" s="500"/>
      <c r="K4" s="507" t="s">
        <v>103</v>
      </c>
      <c r="L4" s="509"/>
      <c r="M4" s="566"/>
      <c r="N4" s="567"/>
      <c r="O4" s="568"/>
    </row>
    <row r="5" spans="1:18" ht="27" customHeight="1" thickBot="1" x14ac:dyDescent="0.25">
      <c r="B5" s="552" t="s">
        <v>25</v>
      </c>
      <c r="C5" s="553"/>
      <c r="D5" s="553"/>
      <c r="E5" s="554"/>
      <c r="F5" s="562"/>
      <c r="G5" s="563"/>
      <c r="H5" s="564"/>
      <c r="I5" s="512"/>
      <c r="J5" s="501"/>
      <c r="K5" s="546" t="s">
        <v>26</v>
      </c>
      <c r="L5" s="543"/>
      <c r="M5" s="566"/>
      <c r="N5" s="567"/>
      <c r="O5" s="568"/>
    </row>
    <row r="6" spans="1:18" ht="39" customHeight="1" thickBot="1" x14ac:dyDescent="0.25">
      <c r="B6" s="549" t="s">
        <v>3</v>
      </c>
      <c r="C6" s="550"/>
      <c r="D6" s="550"/>
      <c r="E6" s="551"/>
      <c r="F6" s="569"/>
      <c r="G6" s="570"/>
      <c r="H6" s="571"/>
      <c r="I6" s="86" t="e">
        <f>M5/31/F5</f>
        <v>#DIV/0!</v>
      </c>
      <c r="J6" s="87" t="e">
        <f>(D13+D14+D15)/M5</f>
        <v>#DIV/0!</v>
      </c>
      <c r="K6" s="565" t="s">
        <v>285</v>
      </c>
      <c r="L6" s="545"/>
      <c r="M6" s="566"/>
      <c r="N6" s="567"/>
      <c r="O6" s="568"/>
    </row>
    <row r="7" spans="1:18" ht="15" x14ac:dyDescent="0.25">
      <c r="C7" s="75"/>
      <c r="D7" s="1"/>
    </row>
    <row r="8" spans="1:18" x14ac:dyDescent="0.2">
      <c r="B8" s="485" t="s">
        <v>4</v>
      </c>
      <c r="C8" s="485" t="s">
        <v>8</v>
      </c>
      <c r="D8" s="485" t="s">
        <v>27</v>
      </c>
      <c r="E8" s="485" t="s">
        <v>28</v>
      </c>
      <c r="F8" s="485"/>
      <c r="G8" s="485"/>
      <c r="H8" s="485"/>
      <c r="I8" s="485"/>
      <c r="J8" s="485"/>
      <c r="K8" s="485"/>
      <c r="L8" s="485"/>
      <c r="M8" s="485" t="s">
        <v>29</v>
      </c>
      <c r="N8" s="485"/>
      <c r="O8" s="485"/>
      <c r="P8" s="485" t="s">
        <v>30</v>
      </c>
      <c r="Q8" s="485"/>
      <c r="R8" s="506" t="s">
        <v>49</v>
      </c>
    </row>
    <row r="9" spans="1:18" x14ac:dyDescent="0.2">
      <c r="B9" s="485"/>
      <c r="C9" s="485"/>
      <c r="D9" s="485"/>
      <c r="E9" s="61" t="s">
        <v>31</v>
      </c>
      <c r="F9" s="486" t="s">
        <v>32</v>
      </c>
      <c r="G9" s="486"/>
      <c r="H9" s="486"/>
      <c r="I9" s="486"/>
      <c r="J9" s="486" t="s">
        <v>33</v>
      </c>
      <c r="K9" s="486"/>
      <c r="L9" s="486"/>
      <c r="M9" s="485"/>
      <c r="N9" s="485"/>
      <c r="O9" s="485"/>
      <c r="P9" s="485"/>
      <c r="Q9" s="485"/>
      <c r="R9" s="506"/>
    </row>
    <row r="10" spans="1:18" x14ac:dyDescent="0.2">
      <c r="B10" s="485"/>
      <c r="C10" s="485"/>
      <c r="D10" s="485"/>
      <c r="E10" s="486" t="s">
        <v>34</v>
      </c>
      <c r="F10" s="486" t="s">
        <v>35</v>
      </c>
      <c r="G10" s="486" t="s">
        <v>36</v>
      </c>
      <c r="H10" s="486" t="s">
        <v>37</v>
      </c>
      <c r="I10" s="61" t="s">
        <v>38</v>
      </c>
      <c r="J10" s="486" t="s">
        <v>39</v>
      </c>
      <c r="K10" s="486" t="s">
        <v>40</v>
      </c>
      <c r="L10" s="61" t="s">
        <v>38</v>
      </c>
      <c r="M10" s="486" t="s">
        <v>41</v>
      </c>
      <c r="N10" s="486" t="s">
        <v>42</v>
      </c>
      <c r="O10" s="61" t="s">
        <v>38</v>
      </c>
      <c r="P10" s="486" t="s">
        <v>43</v>
      </c>
      <c r="Q10" s="486" t="s">
        <v>44</v>
      </c>
      <c r="R10" s="506"/>
    </row>
    <row r="11" spans="1:18" x14ac:dyDescent="0.2">
      <c r="B11" s="485"/>
      <c r="C11" s="485"/>
      <c r="D11" s="485"/>
      <c r="E11" s="486"/>
      <c r="F11" s="486"/>
      <c r="G11" s="486"/>
      <c r="H11" s="486"/>
      <c r="I11" s="61" t="s">
        <v>45</v>
      </c>
      <c r="J11" s="486"/>
      <c r="K11" s="486"/>
      <c r="L11" s="61" t="s">
        <v>45</v>
      </c>
      <c r="M11" s="486"/>
      <c r="N11" s="486"/>
      <c r="O11" s="61" t="s">
        <v>45</v>
      </c>
      <c r="P11" s="486"/>
      <c r="Q11" s="486"/>
      <c r="R11" s="506"/>
    </row>
    <row r="12" spans="1:18" s="66" customFormat="1" ht="18" x14ac:dyDescent="0.2">
      <c r="A12" s="77" t="s">
        <v>51</v>
      </c>
      <c r="B12" s="63"/>
      <c r="C12" s="63"/>
      <c r="D12" s="64" t="s">
        <v>14</v>
      </c>
      <c r="E12" s="64"/>
      <c r="F12" s="64" t="s">
        <v>15</v>
      </c>
      <c r="G12" s="64"/>
      <c r="H12" s="64"/>
      <c r="I12" s="64"/>
      <c r="J12" s="64"/>
      <c r="K12" s="64"/>
      <c r="L12" s="64"/>
      <c r="M12" s="64" t="s">
        <v>16</v>
      </c>
      <c r="N12" s="64" t="s">
        <v>17</v>
      </c>
      <c r="O12" s="64"/>
      <c r="P12" s="64" t="s">
        <v>18</v>
      </c>
      <c r="Q12" s="65"/>
      <c r="R12" s="506"/>
    </row>
    <row r="13" spans="1:18" ht="15" x14ac:dyDescent="0.25">
      <c r="A13" s="88">
        <f>NOV!P13</f>
        <v>0</v>
      </c>
      <c r="B13" s="295">
        <v>1</v>
      </c>
      <c r="C13" s="296" t="s">
        <v>46</v>
      </c>
      <c r="D13" s="21"/>
      <c r="E13" s="21"/>
      <c r="F13" s="23"/>
      <c r="G13" s="21"/>
      <c r="H13" s="21"/>
      <c r="I13" s="23"/>
      <c r="J13" s="21"/>
      <c r="K13" s="21"/>
      <c r="L13" s="23"/>
      <c r="M13" s="41"/>
      <c r="N13" s="23"/>
      <c r="O13" s="23"/>
      <c r="P13" s="21"/>
      <c r="Q13" s="21"/>
      <c r="R13" s="85" t="str">
        <f t="shared" ref="R13:R23" si="0">IF((A13+D13 =F13+M13+N13+P13),"BINE","GRESIT")</f>
        <v>BINE</v>
      </c>
    </row>
    <row r="14" spans="1:18" ht="15" x14ac:dyDescent="0.25">
      <c r="A14" s="88">
        <f>NOV!P14</f>
        <v>0</v>
      </c>
      <c r="B14" s="297">
        <v>2</v>
      </c>
      <c r="C14" s="296" t="s">
        <v>47</v>
      </c>
      <c r="D14" s="21"/>
      <c r="E14" s="21"/>
      <c r="F14" s="41"/>
      <c r="G14" s="21"/>
      <c r="H14" s="21"/>
      <c r="I14" s="23"/>
      <c r="J14" s="21"/>
      <c r="K14" s="21"/>
      <c r="L14" s="23"/>
      <c r="M14" s="41"/>
      <c r="N14" s="23"/>
      <c r="O14" s="23"/>
      <c r="P14" s="21"/>
      <c r="Q14" s="21"/>
      <c r="R14" s="85" t="str">
        <f t="shared" si="0"/>
        <v>BINE</v>
      </c>
    </row>
    <row r="15" spans="1:18" ht="15" x14ac:dyDescent="0.25">
      <c r="A15" s="88">
        <f>NOV!P15</f>
        <v>0</v>
      </c>
      <c r="B15" s="295">
        <v>3</v>
      </c>
      <c r="C15" s="296" t="s">
        <v>48</v>
      </c>
      <c r="D15" s="21"/>
      <c r="E15" s="21"/>
      <c r="F15" s="23"/>
      <c r="G15" s="21"/>
      <c r="H15" s="21"/>
      <c r="I15" s="23"/>
      <c r="J15" s="21"/>
      <c r="K15" s="21"/>
      <c r="L15" s="23"/>
      <c r="M15" s="41"/>
      <c r="N15" s="23"/>
      <c r="O15" s="23"/>
      <c r="P15" s="21"/>
      <c r="Q15" s="21"/>
      <c r="R15" s="85" t="str">
        <f t="shared" si="0"/>
        <v>BINE</v>
      </c>
    </row>
    <row r="16" spans="1:18" ht="15" x14ac:dyDescent="0.25">
      <c r="A16" s="88">
        <f>NOV!P16</f>
        <v>0</v>
      </c>
      <c r="B16" s="295">
        <v>4</v>
      </c>
      <c r="C16" s="296" t="s">
        <v>19</v>
      </c>
      <c r="D16" s="21"/>
      <c r="E16" s="21"/>
      <c r="F16" s="23"/>
      <c r="G16" s="21"/>
      <c r="H16" s="21"/>
      <c r="I16" s="23"/>
      <c r="J16" s="21"/>
      <c r="K16" s="21"/>
      <c r="L16" s="23"/>
      <c r="M16" s="23"/>
      <c r="N16" s="23"/>
      <c r="O16" s="23"/>
      <c r="P16" s="21"/>
      <c r="Q16" s="21"/>
      <c r="R16" s="85" t="str">
        <f t="shared" si="0"/>
        <v>BINE</v>
      </c>
    </row>
    <row r="17" spans="1:18" ht="15" x14ac:dyDescent="0.25">
      <c r="A17" s="88">
        <f>NOV!P17</f>
        <v>0</v>
      </c>
      <c r="B17" s="295">
        <v>5</v>
      </c>
      <c r="C17" s="296" t="s">
        <v>9</v>
      </c>
      <c r="D17" s="21"/>
      <c r="E17" s="21"/>
      <c r="F17" s="23"/>
      <c r="G17" s="21"/>
      <c r="H17" s="21"/>
      <c r="I17" s="23"/>
      <c r="J17" s="21"/>
      <c r="K17" s="21"/>
      <c r="L17" s="23"/>
      <c r="M17" s="41"/>
      <c r="N17" s="23"/>
      <c r="O17" s="23"/>
      <c r="P17" s="21"/>
      <c r="Q17" s="21"/>
      <c r="R17" s="85" t="str">
        <f t="shared" si="0"/>
        <v>BINE</v>
      </c>
    </row>
    <row r="18" spans="1:18" ht="15" x14ac:dyDescent="0.25">
      <c r="A18" s="88">
        <f>NOV!P18</f>
        <v>0</v>
      </c>
      <c r="B18" s="295">
        <v>6</v>
      </c>
      <c r="C18" s="296" t="s">
        <v>10</v>
      </c>
      <c r="D18" s="21"/>
      <c r="E18" s="21"/>
      <c r="F18" s="23"/>
      <c r="G18" s="21"/>
      <c r="H18" s="21"/>
      <c r="I18" s="23"/>
      <c r="J18" s="21"/>
      <c r="K18" s="21"/>
      <c r="L18" s="23"/>
      <c r="M18" s="41"/>
      <c r="N18" s="23"/>
      <c r="O18" s="23"/>
      <c r="P18" s="21"/>
      <c r="Q18" s="21"/>
      <c r="R18" s="85" t="str">
        <f t="shared" si="0"/>
        <v>BINE</v>
      </c>
    </row>
    <row r="19" spans="1:18" ht="27" customHeight="1" x14ac:dyDescent="0.25">
      <c r="A19" s="88">
        <f>NOV!P19</f>
        <v>0</v>
      </c>
      <c r="B19" s="295">
        <v>7</v>
      </c>
      <c r="C19" s="298" t="s">
        <v>191</v>
      </c>
      <c r="D19" s="21"/>
      <c r="E19" s="21"/>
      <c r="F19" s="41"/>
      <c r="G19" s="21"/>
      <c r="H19" s="21"/>
      <c r="I19" s="23"/>
      <c r="J19" s="21"/>
      <c r="K19" s="21"/>
      <c r="L19" s="23"/>
      <c r="M19" s="41"/>
      <c r="N19" s="23"/>
      <c r="O19" s="23"/>
      <c r="P19" s="21"/>
      <c r="Q19" s="21"/>
      <c r="R19" s="85" t="str">
        <f t="shared" si="0"/>
        <v>BINE</v>
      </c>
    </row>
    <row r="20" spans="1:18" ht="22.5" x14ac:dyDescent="0.25">
      <c r="A20" s="88">
        <f>NOV!P20</f>
        <v>0</v>
      </c>
      <c r="B20" s="295"/>
      <c r="C20" s="299" t="s">
        <v>193</v>
      </c>
      <c r="D20" s="21"/>
      <c r="E20" s="21"/>
      <c r="F20" s="41"/>
      <c r="G20" s="21"/>
      <c r="H20" s="21"/>
      <c r="I20" s="23"/>
      <c r="J20" s="21"/>
      <c r="K20" s="21"/>
      <c r="L20" s="23"/>
      <c r="M20" s="41"/>
      <c r="N20" s="23"/>
      <c r="O20" s="23"/>
      <c r="P20" s="21"/>
      <c r="Q20" s="21"/>
      <c r="R20" s="85" t="str">
        <f t="shared" si="0"/>
        <v>BINE</v>
      </c>
    </row>
    <row r="21" spans="1:18" ht="22.5" customHeight="1" x14ac:dyDescent="0.25">
      <c r="A21" s="88">
        <f>NOV!P21</f>
        <v>0</v>
      </c>
      <c r="B21" s="295">
        <v>8</v>
      </c>
      <c r="C21" s="298" t="s">
        <v>192</v>
      </c>
      <c r="D21" s="21"/>
      <c r="E21" s="21"/>
      <c r="F21" s="41"/>
      <c r="G21" s="21"/>
      <c r="H21" s="21"/>
      <c r="I21" s="23"/>
      <c r="J21" s="21"/>
      <c r="K21" s="21"/>
      <c r="L21" s="23"/>
      <c r="M21" s="41"/>
      <c r="N21" s="23"/>
      <c r="O21" s="23"/>
      <c r="P21" s="21"/>
      <c r="Q21" s="21"/>
      <c r="R21" s="85" t="str">
        <f t="shared" si="0"/>
        <v>BINE</v>
      </c>
    </row>
    <row r="22" spans="1:18" ht="23.25" x14ac:dyDescent="0.25">
      <c r="A22" s="88">
        <f>NOV!P22</f>
        <v>0</v>
      </c>
      <c r="B22" s="295"/>
      <c r="C22" s="298" t="s">
        <v>194</v>
      </c>
      <c r="D22" s="21"/>
      <c r="E22" s="21"/>
      <c r="F22" s="41"/>
      <c r="G22" s="21"/>
      <c r="H22" s="21"/>
      <c r="I22" s="23"/>
      <c r="J22" s="21"/>
      <c r="K22" s="21"/>
      <c r="L22" s="23"/>
      <c r="M22" s="41"/>
      <c r="N22" s="23"/>
      <c r="O22" s="23"/>
      <c r="P22" s="21"/>
      <c r="Q22" s="21"/>
      <c r="R22" s="85" t="str">
        <f t="shared" si="0"/>
        <v>BINE</v>
      </c>
    </row>
    <row r="23" spans="1:18" ht="15" x14ac:dyDescent="0.25">
      <c r="A23" s="88">
        <f>NOV!P23</f>
        <v>0</v>
      </c>
      <c r="B23" s="295">
        <v>9</v>
      </c>
      <c r="C23" s="296" t="s">
        <v>13</v>
      </c>
      <c r="D23" s="21"/>
      <c r="E23" s="21"/>
      <c r="F23" s="23"/>
      <c r="G23" s="21"/>
      <c r="H23" s="21"/>
      <c r="I23" s="23"/>
      <c r="J23" s="21"/>
      <c r="K23" s="21"/>
      <c r="L23" s="23"/>
      <c r="M23" s="41"/>
      <c r="N23" s="41"/>
      <c r="O23" s="23"/>
      <c r="P23" s="21"/>
      <c r="Q23" s="21"/>
      <c r="R23" s="85" t="str">
        <f t="shared" si="0"/>
        <v>BINE</v>
      </c>
    </row>
    <row r="25" spans="1:18" s="79" customFormat="1" ht="27" customHeight="1" x14ac:dyDescent="0.2">
      <c r="A25" s="78"/>
      <c r="C25" s="302" t="s">
        <v>94</v>
      </c>
      <c r="D25" s="303">
        <f>SUM(D13:D24)</f>
        <v>0</v>
      </c>
      <c r="E25" s="478" t="s">
        <v>95</v>
      </c>
      <c r="F25" s="478"/>
      <c r="G25" s="478" t="s">
        <v>116</v>
      </c>
      <c r="H25" s="478"/>
      <c r="I25" s="288" t="s">
        <v>48</v>
      </c>
      <c r="J25" s="479" t="s">
        <v>19</v>
      </c>
      <c r="K25" s="480"/>
      <c r="L25" s="288" t="s">
        <v>9</v>
      </c>
      <c r="M25" s="481" t="s">
        <v>10</v>
      </c>
      <c r="N25" s="481"/>
      <c r="O25" s="288" t="s">
        <v>11</v>
      </c>
      <c r="P25" s="481" t="s">
        <v>12</v>
      </c>
      <c r="Q25" s="481"/>
      <c r="R25" s="288" t="s">
        <v>13</v>
      </c>
    </row>
    <row r="26" spans="1:18" s="82" customFormat="1" x14ac:dyDescent="0.2">
      <c r="A26" s="81"/>
      <c r="C26" s="305"/>
      <c r="D26" s="305" t="s">
        <v>97</v>
      </c>
      <c r="E26" s="559" t="e">
        <f>D13*100/D25</f>
        <v>#DIV/0!</v>
      </c>
      <c r="F26" s="559"/>
      <c r="G26" s="559" t="e">
        <f>D14*100/D25</f>
        <v>#DIV/0!</v>
      </c>
      <c r="H26" s="559"/>
      <c r="I26" s="306" t="e">
        <f>D15*100/D25</f>
        <v>#DIV/0!</v>
      </c>
      <c r="J26" s="559" t="e">
        <f>D16*100/D25</f>
        <v>#DIV/0!</v>
      </c>
      <c r="K26" s="559"/>
      <c r="L26" s="306" t="e">
        <f>D17*100/D25</f>
        <v>#DIV/0!</v>
      </c>
      <c r="M26" s="559" t="e">
        <f>D18*100/D25</f>
        <v>#DIV/0!</v>
      </c>
      <c r="N26" s="559"/>
      <c r="O26" s="306" t="e">
        <f>D19*100/D25</f>
        <v>#DIV/0!</v>
      </c>
      <c r="P26" s="559" t="e">
        <f>D21*100/D25</f>
        <v>#DIV/0!</v>
      </c>
      <c r="Q26" s="559"/>
      <c r="R26" s="305" t="e">
        <f>D23*100/D25</f>
        <v>#DIV/0!</v>
      </c>
    </row>
    <row r="27" spans="1:18" x14ac:dyDescent="0.2">
      <c r="A27" s="27"/>
      <c r="C27" s="120"/>
      <c r="D27" s="307" t="s">
        <v>98</v>
      </c>
      <c r="E27" s="555" t="e">
        <f>(D13+D14+D15)*100/D25</f>
        <v>#DIV/0!</v>
      </c>
      <c r="F27" s="556"/>
      <c r="G27" s="474" t="s">
        <v>99</v>
      </c>
      <c r="H27" s="474"/>
      <c r="I27" s="308" t="e">
        <f>(F13+F15)*100/(F13+F15+N13+N14+N15+P13+P14+P15)</f>
        <v>#DIV/0!</v>
      </c>
      <c r="J27" s="474" t="s">
        <v>100</v>
      </c>
      <c r="K27" s="474"/>
      <c r="L27" s="308" t="e">
        <f>(N13+N14+N15)*100/(F13+F15+N13+N14+N15+P13+P14+P15)</f>
        <v>#DIV/0!</v>
      </c>
      <c r="M27" s="557" t="s">
        <v>101</v>
      </c>
      <c r="N27" s="558"/>
      <c r="O27" s="309" t="e">
        <f>(P13+P14+P15)*100/(F13+F15+N13+N14+N15+P13+P14+P15)</f>
        <v>#DIV/0!</v>
      </c>
      <c r="P27" s="120"/>
      <c r="Q27" s="120"/>
      <c r="R27" s="310"/>
    </row>
    <row r="28" spans="1:18" x14ac:dyDescent="0.2">
      <c r="C28" s="120"/>
      <c r="D28" s="120"/>
      <c r="E28" s="120"/>
      <c r="F28" s="120"/>
      <c r="G28" s="120"/>
      <c r="H28" s="120"/>
      <c r="I28" s="120"/>
      <c r="J28" s="120"/>
      <c r="K28" s="120"/>
      <c r="L28" s="120"/>
      <c r="M28" s="120"/>
      <c r="N28" s="120"/>
      <c r="O28" s="120"/>
      <c r="P28" s="120"/>
      <c r="Q28" s="120"/>
      <c r="R28" s="120"/>
    </row>
    <row r="29" spans="1:18" ht="15" x14ac:dyDescent="0.25">
      <c r="A29" s="27">
        <f>SUM(A13:A23)</f>
        <v>0</v>
      </c>
      <c r="C29" s="120"/>
      <c r="D29" s="311">
        <f>SUM(D13:D23)</f>
        <v>0</v>
      </c>
      <c r="E29" s="120"/>
      <c r="F29" s="311">
        <f>SUM(F13:F23)</f>
        <v>0</v>
      </c>
      <c r="G29" s="312"/>
      <c r="H29" s="312"/>
      <c r="I29" s="120"/>
      <c r="J29" s="312"/>
      <c r="K29" s="312"/>
      <c r="L29" s="120"/>
      <c r="M29" s="311">
        <f>SUM(M13:M23)</f>
        <v>0</v>
      </c>
      <c r="N29" s="311">
        <f>SUM(N13:N23)</f>
        <v>0</v>
      </c>
      <c r="O29" s="120"/>
      <c r="P29" s="311">
        <f>SUM(P13:P23)</f>
        <v>0</v>
      </c>
      <c r="Q29" s="120"/>
      <c r="R29" s="84" t="str">
        <f>IF((A29+D29 =F29+M29+N29+P29),"B","G")</f>
        <v>B</v>
      </c>
    </row>
    <row r="30" spans="1:18" x14ac:dyDescent="0.2">
      <c r="C30" s="120"/>
      <c r="D30" s="120"/>
      <c r="E30" s="120"/>
      <c r="F30" s="120"/>
      <c r="G30" s="120"/>
      <c r="H30" s="120"/>
      <c r="I30" s="120"/>
      <c r="J30" s="120"/>
      <c r="K30" s="120"/>
      <c r="L30" s="120"/>
      <c r="M30" s="120"/>
      <c r="N30" s="120"/>
      <c r="O30" s="120"/>
      <c r="P30" s="120"/>
      <c r="Q30" s="120"/>
      <c r="R30" s="120"/>
    </row>
    <row r="31" spans="1:18" s="39" customFormat="1" ht="23.25" customHeight="1" x14ac:dyDescent="0.2">
      <c r="C31" s="582" t="s">
        <v>118</v>
      </c>
      <c r="D31" s="583"/>
      <c r="E31" s="578" t="s">
        <v>95</v>
      </c>
      <c r="F31" s="578"/>
      <c r="G31" s="578" t="s">
        <v>96</v>
      </c>
      <c r="H31" s="578"/>
      <c r="I31" s="313" t="s">
        <v>48</v>
      </c>
      <c r="J31" s="579" t="s">
        <v>19</v>
      </c>
      <c r="K31" s="580"/>
      <c r="L31" s="313" t="s">
        <v>9</v>
      </c>
      <c r="M31" s="581" t="s">
        <v>10</v>
      </c>
      <c r="N31" s="581"/>
      <c r="O31" s="313" t="s">
        <v>11</v>
      </c>
      <c r="P31" s="581" t="s">
        <v>12</v>
      </c>
      <c r="Q31" s="581"/>
      <c r="R31" s="313" t="s">
        <v>13</v>
      </c>
    </row>
    <row r="32" spans="1:18" s="39" customFormat="1" ht="12.75" customHeight="1" x14ac:dyDescent="0.2">
      <c r="C32" s="584"/>
      <c r="D32" s="585"/>
      <c r="E32" s="588" t="e">
        <f>AVERAGE(DEC!D13,NOV!D13,OCT!D13,SEP!D13,AUG!D13,IUL!D13,IUN!D13,MAI!D13,APR!D13,MAR!D13,FEB!D13,IAN!D13)</f>
        <v>#DIV/0!</v>
      </c>
      <c r="F32" s="588"/>
      <c r="G32" s="588" t="e">
        <f>AVERAGE(DEC!D14,NOV!D14,OCT!D14,SEP!D14,AUG!D14,IUL!D14,IUN!D14,MAI!D14,APR!D14,MAR!D14,FEB!D14,IAN!D14)</f>
        <v>#DIV/0!</v>
      </c>
      <c r="H32" s="588"/>
      <c r="I32" s="576" t="e">
        <f>AVERAGE(DEC!D15,NOV!D15,OCT!D15,SEP!D15,AUG!D15,IUL!D15,IUN!D15,MAI!D15,APR!D15,MAR!D15,FEB!D15,IAN!D15)</f>
        <v>#DIV/0!</v>
      </c>
      <c r="J32" s="572" t="e">
        <f>AVERAGE(DEC!D16,NOV!D16,OCT!D16,SEP!D16,AUG!D16,IUL!D16,IUN!D16,MAI!D16,APR!D16,MAR!D16,FEB!D16,IAN!D16)</f>
        <v>#DIV/0!</v>
      </c>
      <c r="K32" s="573"/>
      <c r="L32" s="576" t="e">
        <f>AVERAGE(DEC!D17,NOV!D17,OCT!D17,SEP!D17,AUG!D17,IUL!D17,IUN!D17,MAI!D17,APR!D17,MAR!D17,FEB!D17,IAN!D17)</f>
        <v>#DIV/0!</v>
      </c>
      <c r="M32" s="588" t="e">
        <f>AVERAGE(DEC!D18,NOV!D18,OCT!D18,SEP!D18,AUG!D18,IUL!D18,IUN!D18,MAI!D18,APR!D18,MAR!D18,FEB!D18,IAN!D18)</f>
        <v>#DIV/0!</v>
      </c>
      <c r="N32" s="588"/>
      <c r="O32" s="576" t="e">
        <f>AVERAGE(DEC!D19,NOV!D19,OCT!D19,SEP!D19,AUG!D19,IUL!D19,IUN!D19,MAI!D19,APR!D19,MAR!D19,FEB!D19,IAN!D19)</f>
        <v>#DIV/0!</v>
      </c>
      <c r="P32" s="572" t="e">
        <f>AVERAGE(DEC!D21,NOV!D21,OCT!D21,SEP!D21,AUG!D21,IUL!D21,IUN!D21,MAI!D21,APR!D21,MAR!D21,FEB!D21,IAN!D21)</f>
        <v>#DIV/0!</v>
      </c>
      <c r="Q32" s="573"/>
      <c r="R32" s="576" t="e">
        <f>AVERAGE(DEC!D23,NOV!D23,OCT!D23,SEP!D23,AUG!D23,IUL!D23,IUN!D23,MAI!D23,APR!D23,MAR!D23,FEB!D23,IAN!D23)</f>
        <v>#DIV/0!</v>
      </c>
    </row>
    <row r="33" spans="3:18" s="39" customFormat="1" ht="11.25" x14ac:dyDescent="0.2">
      <c r="C33" s="586"/>
      <c r="D33" s="587"/>
      <c r="E33" s="588"/>
      <c r="F33" s="588"/>
      <c r="G33" s="588"/>
      <c r="H33" s="588"/>
      <c r="I33" s="577"/>
      <c r="J33" s="574"/>
      <c r="K33" s="575"/>
      <c r="L33" s="577"/>
      <c r="M33" s="588"/>
      <c r="N33" s="588"/>
      <c r="O33" s="577"/>
      <c r="P33" s="574"/>
      <c r="Q33" s="575"/>
      <c r="R33" s="577"/>
    </row>
  </sheetData>
  <sheetProtection algorithmName="SHA-512" hashValue="qHQaUiazIMrVyzVCMYBSvILsqJdJwq2MiHXDPT3ECgdy/r4U77FRGEUdaPFcqFG9YiVMdIdF/khPnXrun4Bw6A==" saltValue="7th4XK9meqd4E+TUoMxcOQ==" spinCount="100000" sheet="1" formatCells="0" formatColumns="0" formatRows="0"/>
  <mergeCells count="70">
    <mergeCell ref="C31:D33"/>
    <mergeCell ref="E32:F33"/>
    <mergeCell ref="G32:H33"/>
    <mergeCell ref="M32:N33"/>
    <mergeCell ref="B5:E5"/>
    <mergeCell ref="F5:H5"/>
    <mergeCell ref="M5:O5"/>
    <mergeCell ref="B8:B11"/>
    <mergeCell ref="C8:C11"/>
    <mergeCell ref="D8:D11"/>
    <mergeCell ref="M27:N27"/>
    <mergeCell ref="J2:J5"/>
    <mergeCell ref="B4:E4"/>
    <mergeCell ref="E25:F25"/>
    <mergeCell ref="G25:H25"/>
    <mergeCell ref="J25:K25"/>
    <mergeCell ref="P25:Q25"/>
    <mergeCell ref="P26:Q26"/>
    <mergeCell ref="P32:Q33"/>
    <mergeCell ref="R32:R33"/>
    <mergeCell ref="E31:F31"/>
    <mergeCell ref="G31:H31"/>
    <mergeCell ref="J31:K31"/>
    <mergeCell ref="M31:N31"/>
    <mergeCell ref="P31:Q31"/>
    <mergeCell ref="I32:I33"/>
    <mergeCell ref="J32:K33"/>
    <mergeCell ref="L32:L33"/>
    <mergeCell ref="O32:O33"/>
    <mergeCell ref="E27:F27"/>
    <mergeCell ref="G27:H27"/>
    <mergeCell ref="J27:K27"/>
    <mergeCell ref="P8:Q9"/>
    <mergeCell ref="R8:R12"/>
    <mergeCell ref="F9:I9"/>
    <mergeCell ref="J9:L9"/>
    <mergeCell ref="F10:F11"/>
    <mergeCell ref="G10:G11"/>
    <mergeCell ref="H10:H11"/>
    <mergeCell ref="K10:K11"/>
    <mergeCell ref="M10:M11"/>
    <mergeCell ref="M8:O9"/>
    <mergeCell ref="P10:P11"/>
    <mergeCell ref="Q10:Q11"/>
    <mergeCell ref="N10:N11"/>
    <mergeCell ref="E8:L8"/>
    <mergeCell ref="E10:E11"/>
    <mergeCell ref="J10:J11"/>
    <mergeCell ref="F4:H4"/>
    <mergeCell ref="M4:O4"/>
    <mergeCell ref="I2:I5"/>
    <mergeCell ref="K2:L2"/>
    <mergeCell ref="K6:L6"/>
    <mergeCell ref="K3:L3"/>
    <mergeCell ref="B2:E2"/>
    <mergeCell ref="M25:N25"/>
    <mergeCell ref="E26:F26"/>
    <mergeCell ref="G26:H26"/>
    <mergeCell ref="J26:K26"/>
    <mergeCell ref="M26:N26"/>
    <mergeCell ref="F2:H2"/>
    <mergeCell ref="M2:O2"/>
    <mergeCell ref="B3:E3"/>
    <mergeCell ref="M6:O6"/>
    <mergeCell ref="B6:E6"/>
    <mergeCell ref="F6:H6"/>
    <mergeCell ref="K4:L4"/>
    <mergeCell ref="K5:L5"/>
    <mergeCell ref="F3:H3"/>
    <mergeCell ref="M3:O3"/>
  </mergeCells>
  <phoneticPr fontId="11" type="noConversion"/>
  <pageMargins left="0.27559055118110237" right="0.15748031496062992" top="0.62992125984251968" bottom="0.62992125984251968" header="0.51181102362204722" footer="0.51181102362204722"/>
  <pageSetup orientation="landscape" verticalDpi="0" r:id="rId1"/>
  <headerFooter alignWithMargins="0"/>
  <ignoredErrors>
    <ignoredError sqref="C16:C18" twoDigitTextYear="1"/>
    <ignoredError sqref="G32 I6" unlockedFormula="1"/>
  </ignoredError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T94"/>
  <sheetViews>
    <sheetView workbookViewId="0">
      <pane xSplit="2" ySplit="3" topLeftCell="C4" activePane="bottomRight" state="frozen"/>
      <selection activeCell="B1" sqref="B1"/>
      <selection pane="topRight" activeCell="C1" sqref="C1"/>
      <selection pane="bottomLeft" activeCell="B4" sqref="B4"/>
      <selection pane="bottomRight" activeCell="C20" sqref="C20"/>
    </sheetView>
  </sheetViews>
  <sheetFormatPr defaultRowHeight="12.75" x14ac:dyDescent="0.2"/>
  <cols>
    <col min="1" max="1" width="18.140625" style="323" hidden="1" customWidth="1"/>
    <col min="2" max="2" width="33.85546875" style="235" customWidth="1"/>
    <col min="3" max="3" width="22.7109375" style="246" customWidth="1"/>
    <col min="4" max="228" width="9.140625" style="8"/>
  </cols>
  <sheetData>
    <row r="1" spans="1:3" ht="24.75" thickBot="1" x14ac:dyDescent="0.25">
      <c r="A1" s="316" t="s">
        <v>210</v>
      </c>
    </row>
    <row r="2" spans="1:3" ht="39" thickBot="1" x14ac:dyDescent="0.25">
      <c r="A2" s="316" t="s">
        <v>288</v>
      </c>
      <c r="B2" s="236" t="s">
        <v>315</v>
      </c>
      <c r="C2" s="325" t="s">
        <v>316</v>
      </c>
    </row>
    <row r="3" spans="1:3" ht="26.25" customHeight="1" thickBot="1" x14ac:dyDescent="0.25">
      <c r="A3" s="316" t="s">
        <v>211</v>
      </c>
      <c r="B3" s="135" t="s">
        <v>126</v>
      </c>
      <c r="C3" s="247" t="s">
        <v>314</v>
      </c>
    </row>
    <row r="4" spans="1:3" ht="24.75" thickBot="1" x14ac:dyDescent="0.25">
      <c r="A4" s="316" t="s">
        <v>212</v>
      </c>
      <c r="B4" s="135" t="s">
        <v>90</v>
      </c>
    </row>
    <row r="5" spans="1:3" ht="15" thickBot="1" x14ac:dyDescent="0.25">
      <c r="A5" s="316" t="s">
        <v>213</v>
      </c>
      <c r="B5" s="135" t="s">
        <v>256</v>
      </c>
    </row>
    <row r="6" spans="1:3" ht="32.25" customHeight="1" thickBot="1" x14ac:dyDescent="0.25">
      <c r="A6" s="316" t="s">
        <v>289</v>
      </c>
      <c r="B6" s="136" t="s">
        <v>127</v>
      </c>
    </row>
    <row r="7" spans="1:3" x14ac:dyDescent="0.2">
      <c r="A7" s="323" t="s">
        <v>290</v>
      </c>
      <c r="B7" s="137" t="s">
        <v>138</v>
      </c>
    </row>
    <row r="8" spans="1:3" ht="13.5" thickBot="1" x14ac:dyDescent="0.25">
      <c r="B8" s="138" t="s">
        <v>128</v>
      </c>
    </row>
    <row r="9" spans="1:3" ht="21.75" thickBot="1" x14ac:dyDescent="0.25">
      <c r="B9" s="135" t="s">
        <v>139</v>
      </c>
    </row>
    <row r="10" spans="1:3" ht="13.5" thickBot="1" x14ac:dyDescent="0.25">
      <c r="A10" s="323" t="s">
        <v>291</v>
      </c>
      <c r="B10" s="135" t="s">
        <v>129</v>
      </c>
    </row>
    <row r="11" spans="1:3" ht="13.5" thickBot="1" x14ac:dyDescent="0.25">
      <c r="A11" s="323" t="s">
        <v>292</v>
      </c>
      <c r="B11" s="135" t="s">
        <v>214</v>
      </c>
    </row>
    <row r="12" spans="1:3" x14ac:dyDescent="0.2">
      <c r="A12" s="323" t="s">
        <v>215</v>
      </c>
      <c r="B12" s="137" t="s">
        <v>130</v>
      </c>
    </row>
    <row r="13" spans="1:3" x14ac:dyDescent="0.2">
      <c r="A13" s="323" t="s">
        <v>216</v>
      </c>
      <c r="B13" s="139" t="s">
        <v>131</v>
      </c>
    </row>
    <row r="14" spans="1:3" x14ac:dyDescent="0.2">
      <c r="A14" s="323" t="s">
        <v>293</v>
      </c>
      <c r="B14" s="139" t="s">
        <v>132</v>
      </c>
    </row>
    <row r="15" spans="1:3" ht="34.5" thickBot="1" x14ac:dyDescent="0.25">
      <c r="A15" s="323" t="s">
        <v>217</v>
      </c>
      <c r="B15" s="140" t="s">
        <v>140</v>
      </c>
    </row>
    <row r="16" spans="1:3" x14ac:dyDescent="0.2">
      <c r="A16" s="323" t="s">
        <v>218</v>
      </c>
      <c r="B16" s="137" t="s">
        <v>133</v>
      </c>
    </row>
    <row r="17" spans="1:3" ht="22.5" x14ac:dyDescent="0.2">
      <c r="B17" s="141" t="s">
        <v>257</v>
      </c>
    </row>
    <row r="18" spans="1:3" ht="34.5" thickBot="1" x14ac:dyDescent="0.25">
      <c r="B18" s="140" t="s">
        <v>258</v>
      </c>
    </row>
    <row r="19" spans="1:3" ht="13.5" thickBot="1" x14ac:dyDescent="0.25">
      <c r="A19" s="323" t="s">
        <v>219</v>
      </c>
      <c r="B19" s="142" t="s">
        <v>141</v>
      </c>
    </row>
    <row r="20" spans="1:3" x14ac:dyDescent="0.2">
      <c r="A20" s="323" t="s">
        <v>220</v>
      </c>
      <c r="B20" s="143" t="s">
        <v>221</v>
      </c>
      <c r="C20" s="248"/>
    </row>
    <row r="21" spans="1:3" ht="22.5" x14ac:dyDescent="0.2">
      <c r="A21" s="323" t="s">
        <v>222</v>
      </c>
      <c r="B21" s="139" t="s">
        <v>143</v>
      </c>
      <c r="C21" s="249"/>
    </row>
    <row r="22" spans="1:3" ht="18" customHeight="1" x14ac:dyDescent="0.2">
      <c r="B22" s="141" t="s">
        <v>142</v>
      </c>
      <c r="C22" s="250"/>
    </row>
    <row r="23" spans="1:3" ht="23.25" thickBot="1" x14ac:dyDescent="0.25">
      <c r="A23" s="323" t="s">
        <v>223</v>
      </c>
      <c r="B23" s="144" t="s">
        <v>144</v>
      </c>
      <c r="C23" s="251"/>
    </row>
    <row r="24" spans="1:3" ht="21.75" thickBot="1" x14ac:dyDescent="0.25">
      <c r="A24" s="323" t="s">
        <v>224</v>
      </c>
      <c r="B24" s="237" t="s">
        <v>259</v>
      </c>
    </row>
    <row r="25" spans="1:3" x14ac:dyDescent="0.2">
      <c r="A25" s="323" t="s">
        <v>225</v>
      </c>
      <c r="B25" s="238" t="s">
        <v>226</v>
      </c>
      <c r="C25" s="252"/>
    </row>
    <row r="26" spans="1:3" x14ac:dyDescent="0.2">
      <c r="A26" s="323" t="s">
        <v>227</v>
      </c>
      <c r="B26" s="239" t="s">
        <v>228</v>
      </c>
      <c r="C26" s="253"/>
    </row>
    <row r="27" spans="1:3" x14ac:dyDescent="0.2">
      <c r="B27" s="240" t="s">
        <v>229</v>
      </c>
      <c r="C27" s="254"/>
    </row>
    <row r="28" spans="1:3" x14ac:dyDescent="0.2">
      <c r="A28" s="323" t="s">
        <v>230</v>
      </c>
      <c r="B28" s="241">
        <v>180104</v>
      </c>
      <c r="C28" s="255"/>
    </row>
    <row r="29" spans="1:3" x14ac:dyDescent="0.2">
      <c r="A29" s="323" t="s">
        <v>231</v>
      </c>
      <c r="B29" s="239" t="s">
        <v>232</v>
      </c>
      <c r="C29" s="256"/>
    </row>
    <row r="30" spans="1:3" x14ac:dyDescent="0.2">
      <c r="A30" s="323" t="s">
        <v>233</v>
      </c>
      <c r="B30" s="241">
        <v>180107</v>
      </c>
      <c r="C30" s="257"/>
    </row>
    <row r="31" spans="1:3" x14ac:dyDescent="0.2">
      <c r="A31" s="323" t="s">
        <v>234</v>
      </c>
      <c r="B31" s="239" t="s">
        <v>235</v>
      </c>
      <c r="C31" s="258"/>
    </row>
    <row r="32" spans="1:3" x14ac:dyDescent="0.2">
      <c r="B32" s="239" t="s">
        <v>236</v>
      </c>
      <c r="C32" s="259"/>
    </row>
    <row r="33" spans="1:3" x14ac:dyDescent="0.2">
      <c r="A33" s="323" t="s">
        <v>239</v>
      </c>
      <c r="B33" s="242" t="s">
        <v>237</v>
      </c>
      <c r="C33" s="260"/>
    </row>
    <row r="34" spans="1:3" ht="13.5" thickBot="1" x14ac:dyDescent="0.25">
      <c r="A34" s="323" t="s">
        <v>240</v>
      </c>
      <c r="B34" s="243" t="s">
        <v>238</v>
      </c>
      <c r="C34" s="244"/>
    </row>
    <row r="35" spans="1:3" ht="42" x14ac:dyDescent="0.2">
      <c r="A35" s="323" t="s">
        <v>294</v>
      </c>
      <c r="B35" s="245" t="s">
        <v>260</v>
      </c>
    </row>
    <row r="36" spans="1:3" ht="33.75" x14ac:dyDescent="0.2">
      <c r="A36" s="323" t="s">
        <v>295</v>
      </c>
      <c r="B36" s="146" t="s">
        <v>160</v>
      </c>
      <c r="C36" s="261"/>
    </row>
    <row r="37" spans="1:3" ht="23.25" thickBot="1" x14ac:dyDescent="0.25">
      <c r="A37" s="323" t="s">
        <v>296</v>
      </c>
      <c r="B37" s="149" t="s">
        <v>261</v>
      </c>
      <c r="C37" s="251"/>
    </row>
    <row r="38" spans="1:3" ht="33.75" x14ac:dyDescent="0.2">
      <c r="B38" s="275" t="s">
        <v>262</v>
      </c>
      <c r="C38" s="276"/>
    </row>
    <row r="39" spans="1:3" ht="22.5" x14ac:dyDescent="0.2">
      <c r="A39" s="317" t="s">
        <v>241</v>
      </c>
      <c r="B39" s="150" t="s">
        <v>161</v>
      </c>
    </row>
    <row r="40" spans="1:3" ht="45" x14ac:dyDescent="0.2">
      <c r="A40" s="317" t="s">
        <v>242</v>
      </c>
      <c r="B40" s="147" t="s">
        <v>263</v>
      </c>
      <c r="C40" s="262"/>
    </row>
    <row r="41" spans="1:3" ht="45" x14ac:dyDescent="0.2">
      <c r="A41" s="323" t="s">
        <v>243</v>
      </c>
      <c r="B41" s="147" t="s">
        <v>264</v>
      </c>
      <c r="C41" s="263"/>
    </row>
    <row r="42" spans="1:3" ht="36" x14ac:dyDescent="0.2">
      <c r="A42" s="318" t="s">
        <v>297</v>
      </c>
      <c r="B42" s="148" t="s">
        <v>265</v>
      </c>
      <c r="C42" s="264"/>
    </row>
    <row r="43" spans="1:3" ht="45.75" thickBot="1" x14ac:dyDescent="0.25">
      <c r="B43" s="147" t="s">
        <v>266</v>
      </c>
      <c r="C43" s="265"/>
    </row>
    <row r="44" spans="1:3" ht="31.5" x14ac:dyDescent="0.2">
      <c r="B44" s="145" t="s">
        <v>267</v>
      </c>
    </row>
    <row r="45" spans="1:3" x14ac:dyDescent="0.2">
      <c r="B45" s="147" t="s">
        <v>134</v>
      </c>
      <c r="C45" s="266"/>
    </row>
    <row r="46" spans="1:3" x14ac:dyDescent="0.2">
      <c r="A46" s="319" t="s">
        <v>244</v>
      </c>
      <c r="B46" s="147" t="s">
        <v>135</v>
      </c>
      <c r="C46" s="267"/>
    </row>
    <row r="47" spans="1:3" ht="13.5" customHeight="1" x14ac:dyDescent="0.2">
      <c r="A47" s="323" t="s">
        <v>245</v>
      </c>
      <c r="B47" s="147" t="s">
        <v>136</v>
      </c>
      <c r="C47" s="268"/>
    </row>
    <row r="48" spans="1:3" ht="24" x14ac:dyDescent="0.2">
      <c r="A48" s="320" t="s">
        <v>246</v>
      </c>
      <c r="B48" s="147" t="s">
        <v>162</v>
      </c>
      <c r="C48" s="261"/>
    </row>
    <row r="49" spans="1:228" ht="15.75" customHeight="1" x14ac:dyDescent="0.2">
      <c r="A49" s="323" t="s">
        <v>247</v>
      </c>
      <c r="B49" s="147" t="s">
        <v>163</v>
      </c>
      <c r="C49" s="262"/>
    </row>
    <row r="50" spans="1:228" ht="14.25" customHeight="1" x14ac:dyDescent="0.2">
      <c r="A50" s="321" t="s">
        <v>248</v>
      </c>
      <c r="B50" s="147" t="s">
        <v>164</v>
      </c>
      <c r="C50" s="263"/>
    </row>
    <row r="51" spans="1:228" ht="24" x14ac:dyDescent="0.2">
      <c r="A51" s="320" t="s">
        <v>249</v>
      </c>
      <c r="B51" s="147" t="s">
        <v>168</v>
      </c>
      <c r="C51" s="264"/>
    </row>
    <row r="52" spans="1:228" ht="13.5" thickBot="1" x14ac:dyDescent="0.25">
      <c r="A52" s="322" t="s">
        <v>250</v>
      </c>
      <c r="B52" s="147" t="s">
        <v>165</v>
      </c>
      <c r="C52" s="265"/>
    </row>
    <row r="53" spans="1:228" x14ac:dyDescent="0.2">
      <c r="B53" s="147" t="s">
        <v>166</v>
      </c>
      <c r="C53" s="266"/>
    </row>
    <row r="54" spans="1:228" ht="22.5" x14ac:dyDescent="0.2">
      <c r="A54" s="323" t="s">
        <v>298</v>
      </c>
      <c r="B54" s="147" t="s">
        <v>268</v>
      </c>
      <c r="C54" s="267"/>
    </row>
    <row r="55" spans="1:228" x14ac:dyDescent="0.2">
      <c r="A55" s="323" t="s">
        <v>299</v>
      </c>
      <c r="B55" s="147" t="s">
        <v>167</v>
      </c>
    </row>
    <row r="56" spans="1:228" x14ac:dyDescent="0.2">
      <c r="A56" s="323" t="s">
        <v>300</v>
      </c>
      <c r="B56" s="148" t="s">
        <v>169</v>
      </c>
      <c r="C56" s="251"/>
    </row>
    <row r="57" spans="1:228" s="9" customFormat="1" x14ac:dyDescent="0.2">
      <c r="A57" s="323" t="s">
        <v>301</v>
      </c>
      <c r="B57" s="148" t="s">
        <v>170</v>
      </c>
      <c r="C57" s="261"/>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314"/>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c r="EN57" s="83"/>
      <c r="EO57" s="83"/>
      <c r="EP57" s="83"/>
      <c r="EQ57" s="83"/>
      <c r="ER57" s="83"/>
      <c r="ES57" s="83"/>
      <c r="ET57" s="83"/>
      <c r="EU57" s="83"/>
      <c r="EV57" s="83"/>
      <c r="EW57" s="83"/>
      <c r="EX57" s="83"/>
      <c r="EY57" s="83"/>
      <c r="EZ57" s="83"/>
      <c r="FA57" s="83"/>
      <c r="FB57" s="83"/>
      <c r="FC57" s="83"/>
      <c r="FD57" s="83"/>
      <c r="FE57" s="83"/>
      <c r="FF57" s="83"/>
      <c r="FG57" s="83"/>
      <c r="FH57" s="83"/>
      <c r="FI57" s="83"/>
      <c r="FJ57" s="83"/>
      <c r="FK57" s="83"/>
      <c r="FL57" s="83"/>
      <c r="FM57" s="83"/>
      <c r="FN57" s="83"/>
      <c r="FO57" s="83"/>
      <c r="FP57" s="83"/>
      <c r="FQ57" s="83"/>
      <c r="FR57" s="83"/>
      <c r="FS57" s="83"/>
      <c r="FT57" s="83"/>
      <c r="FU57" s="83"/>
      <c r="FV57" s="83"/>
      <c r="FW57" s="83"/>
      <c r="FX57" s="83"/>
      <c r="FY57" s="83"/>
      <c r="FZ57" s="83"/>
      <c r="GA57" s="83"/>
      <c r="GB57" s="83"/>
      <c r="GC57" s="83"/>
      <c r="GD57" s="83"/>
      <c r="GE57" s="83"/>
      <c r="GF57" s="83"/>
      <c r="GG57" s="83"/>
      <c r="GH57" s="83"/>
      <c r="GI57" s="83"/>
      <c r="GJ57" s="83"/>
      <c r="GK57" s="83"/>
      <c r="GL57" s="83"/>
      <c r="GM57" s="83"/>
      <c r="GN57" s="83"/>
      <c r="GO57" s="83"/>
      <c r="GP57" s="83"/>
      <c r="GQ57" s="83"/>
      <c r="GR57" s="83"/>
      <c r="GS57" s="83"/>
      <c r="GT57" s="83"/>
      <c r="GU57" s="83"/>
      <c r="GV57" s="83"/>
      <c r="GW57" s="83"/>
      <c r="GX57" s="83"/>
      <c r="GY57" s="83"/>
      <c r="GZ57" s="83"/>
      <c r="HA57" s="83"/>
      <c r="HB57" s="83"/>
      <c r="HC57" s="83"/>
      <c r="HD57" s="83"/>
      <c r="HE57" s="83"/>
      <c r="HF57" s="83"/>
      <c r="HG57" s="83"/>
      <c r="HH57" s="83"/>
      <c r="HI57" s="83"/>
      <c r="HJ57" s="83"/>
      <c r="HK57" s="83"/>
      <c r="HL57" s="83"/>
      <c r="HM57" s="83"/>
      <c r="HN57" s="83"/>
      <c r="HO57" s="83"/>
      <c r="HP57" s="83"/>
      <c r="HQ57" s="83"/>
      <c r="HR57" s="83"/>
      <c r="HS57" s="83"/>
      <c r="HT57" s="83"/>
    </row>
    <row r="58" spans="1:228" ht="15" customHeight="1" x14ac:dyDescent="0.2">
      <c r="A58" s="324"/>
      <c r="B58" s="148" t="s">
        <v>171</v>
      </c>
      <c r="C58" s="262"/>
    </row>
    <row r="59" spans="1:228" ht="22.5" x14ac:dyDescent="0.2">
      <c r="A59" s="323" t="s">
        <v>302</v>
      </c>
      <c r="B59" s="148" t="s">
        <v>172</v>
      </c>
      <c r="C59" s="249"/>
    </row>
    <row r="60" spans="1:228" ht="33.75" x14ac:dyDescent="0.2">
      <c r="A60" s="323" t="s">
        <v>303</v>
      </c>
      <c r="B60" s="148" t="s">
        <v>173</v>
      </c>
    </row>
    <row r="61" spans="1:228" ht="33.75" x14ac:dyDescent="0.2">
      <c r="B61" s="148" t="s">
        <v>269</v>
      </c>
      <c r="C61" s="264"/>
    </row>
    <row r="62" spans="1:228" x14ac:dyDescent="0.2">
      <c r="B62" s="151" t="s">
        <v>182</v>
      </c>
    </row>
    <row r="63" spans="1:228" ht="47.25" thickBot="1" x14ac:dyDescent="0.25">
      <c r="B63" s="149" t="s">
        <v>251</v>
      </c>
    </row>
    <row r="64" spans="1:228" ht="37.5" thickBot="1" x14ac:dyDescent="0.25">
      <c r="B64" s="152" t="s">
        <v>252</v>
      </c>
    </row>
    <row r="65" spans="1:3" ht="37.5" thickBot="1" x14ac:dyDescent="0.25">
      <c r="B65" s="152" t="s">
        <v>253</v>
      </c>
    </row>
    <row r="66" spans="1:3" ht="54.75" x14ac:dyDescent="0.2">
      <c r="B66" s="277" t="s">
        <v>270</v>
      </c>
      <c r="C66" s="278"/>
    </row>
    <row r="67" spans="1:3" ht="31.5" x14ac:dyDescent="0.2">
      <c r="A67" s="323" t="s">
        <v>32</v>
      </c>
      <c r="B67" s="279" t="s">
        <v>271</v>
      </c>
      <c r="C67" s="244"/>
    </row>
    <row r="68" spans="1:3" x14ac:dyDescent="0.2">
      <c r="A68" s="323" t="s">
        <v>286</v>
      </c>
      <c r="B68" s="279" t="s">
        <v>90</v>
      </c>
      <c r="C68" s="244"/>
    </row>
    <row r="69" spans="1:3" ht="31.5" x14ac:dyDescent="0.2">
      <c r="A69" s="323" t="s">
        <v>287</v>
      </c>
      <c r="B69" s="279" t="s">
        <v>272</v>
      </c>
      <c r="C69" s="244"/>
    </row>
    <row r="70" spans="1:3" x14ac:dyDescent="0.2">
      <c r="B70" s="279" t="s">
        <v>90</v>
      </c>
      <c r="C70" s="244"/>
    </row>
    <row r="71" spans="1:3" ht="53.25" thickBot="1" x14ac:dyDescent="0.25">
      <c r="B71" s="280" t="s">
        <v>137</v>
      </c>
      <c r="C71" s="315"/>
    </row>
    <row r="72" spans="1:3" ht="53.25" thickBot="1" x14ac:dyDescent="0.25">
      <c r="A72" s="323" t="s">
        <v>304</v>
      </c>
      <c r="B72" s="281" t="s">
        <v>145</v>
      </c>
      <c r="C72" s="269"/>
    </row>
    <row r="73" spans="1:3" ht="22.5" x14ac:dyDescent="0.2">
      <c r="A73" s="323" t="s">
        <v>305</v>
      </c>
      <c r="B73" s="153" t="s">
        <v>174</v>
      </c>
    </row>
    <row r="74" spans="1:3" x14ac:dyDescent="0.2">
      <c r="A74" s="323" t="s">
        <v>306</v>
      </c>
      <c r="B74" s="154" t="s">
        <v>146</v>
      </c>
    </row>
    <row r="75" spans="1:3" x14ac:dyDescent="0.2">
      <c r="A75" s="323" t="s">
        <v>307</v>
      </c>
      <c r="B75" s="154" t="s">
        <v>175</v>
      </c>
    </row>
    <row r="76" spans="1:3" ht="22.5" x14ac:dyDescent="0.2">
      <c r="A76" s="323" t="s">
        <v>308</v>
      </c>
      <c r="B76" s="154" t="s">
        <v>176</v>
      </c>
    </row>
    <row r="77" spans="1:3" x14ac:dyDescent="0.2">
      <c r="A77" s="323" t="s">
        <v>309</v>
      </c>
      <c r="B77" s="154" t="s">
        <v>147</v>
      </c>
      <c r="C77" s="270"/>
    </row>
    <row r="78" spans="1:3" x14ac:dyDescent="0.2">
      <c r="A78" s="323" t="s">
        <v>310</v>
      </c>
      <c r="B78" s="154" t="s">
        <v>148</v>
      </c>
    </row>
    <row r="79" spans="1:3" x14ac:dyDescent="0.2">
      <c r="A79" s="323" t="s">
        <v>311</v>
      </c>
      <c r="B79" s="155" t="s">
        <v>149</v>
      </c>
      <c r="C79" s="251"/>
    </row>
    <row r="80" spans="1:3" ht="69.75" x14ac:dyDescent="0.2">
      <c r="A80" s="323" t="s">
        <v>312</v>
      </c>
      <c r="B80" s="147" t="s">
        <v>254</v>
      </c>
      <c r="C80" s="268"/>
    </row>
    <row r="81" spans="1:3" ht="70.5" x14ac:dyDescent="0.2">
      <c r="A81" s="323" t="s">
        <v>313</v>
      </c>
      <c r="B81" s="271" t="s">
        <v>273</v>
      </c>
      <c r="C81" s="268"/>
    </row>
    <row r="82" spans="1:3" ht="52.5" x14ac:dyDescent="0.2">
      <c r="B82" s="272" t="s">
        <v>274</v>
      </c>
      <c r="C82" s="268"/>
    </row>
    <row r="83" spans="1:3" ht="38.25" x14ac:dyDescent="0.2">
      <c r="B83" s="272" t="s">
        <v>275</v>
      </c>
      <c r="C83" s="268"/>
    </row>
    <row r="84" spans="1:3" ht="52.5" x14ac:dyDescent="0.2">
      <c r="B84" s="272" t="s">
        <v>276</v>
      </c>
      <c r="C84" s="268"/>
    </row>
    <row r="85" spans="1:3" ht="54" x14ac:dyDescent="0.2">
      <c r="B85" s="272" t="s">
        <v>277</v>
      </c>
      <c r="C85" s="268"/>
    </row>
    <row r="86" spans="1:3" ht="52.5" x14ac:dyDescent="0.2">
      <c r="B86" s="272" t="s">
        <v>278</v>
      </c>
      <c r="C86" s="268"/>
    </row>
    <row r="87" spans="1:3" ht="52.5" x14ac:dyDescent="0.2">
      <c r="B87" s="272" t="s">
        <v>279</v>
      </c>
      <c r="C87" s="268"/>
    </row>
    <row r="88" spans="1:3" ht="63.75" x14ac:dyDescent="0.2">
      <c r="B88" s="272" t="s">
        <v>280</v>
      </c>
      <c r="C88" s="268"/>
    </row>
    <row r="89" spans="1:3" ht="63.75" x14ac:dyDescent="0.2">
      <c r="B89" s="272" t="s">
        <v>281</v>
      </c>
      <c r="C89" s="268"/>
    </row>
    <row r="90" spans="1:3" ht="53.25" thickBot="1" x14ac:dyDescent="0.25">
      <c r="B90" s="282" t="s">
        <v>282</v>
      </c>
      <c r="C90" s="268"/>
    </row>
    <row r="91" spans="1:3" ht="26.25" thickBot="1" x14ac:dyDescent="0.25">
      <c r="B91" s="283" t="s">
        <v>283</v>
      </c>
      <c r="C91" s="284"/>
    </row>
    <row r="92" spans="1:3" x14ac:dyDescent="0.2">
      <c r="B92" s="156"/>
      <c r="C92" s="285"/>
    </row>
    <row r="93" spans="1:3" x14ac:dyDescent="0.2">
      <c r="B93" s="156"/>
    </row>
    <row r="94" spans="1:3" x14ac:dyDescent="0.2">
      <c r="B94" s="156"/>
    </row>
  </sheetData>
  <dataValidations count="13">
    <dataValidation type="list" allowBlank="1" showInputMessage="1" showErrorMessage="1" sqref="C79">
      <formula1>$A$1:$A$7</formula1>
    </dataValidation>
    <dataValidation type="list" allowBlank="1" showInputMessage="1" showErrorMessage="1" sqref="C71">
      <formula1>$A$67:$A$69</formula1>
    </dataValidation>
    <dataValidation type="list" allowBlank="1" showInputMessage="1" showErrorMessage="1" sqref="C38">
      <formula1>$A$35:$A$37</formula1>
    </dataValidation>
    <dataValidation type="list" allowBlank="1" showInputMessage="1" showErrorMessage="1" sqref="C66 C72 C40:C43 C45:C53 C56 C58:C59 C61 C37">
      <formula1>$A$33:$A$34</formula1>
    </dataValidation>
    <dataValidation type="list" allowBlank="1" showInputMessage="1" showErrorMessage="1" sqref="C36">
      <formula1>$A$39:$A$42</formula1>
    </dataValidation>
    <dataValidation type="list" allowBlank="1" showInputMessage="1" showErrorMessage="1" sqref="C23">
      <formula1>$A$10:$A$16</formula1>
    </dataValidation>
    <dataValidation type="list" allowBlank="1" showInputMessage="1" showErrorMessage="1" sqref="C57">
      <formula1>$A$59:$A$60</formula1>
    </dataValidation>
    <dataValidation type="list" allowBlank="1" showInputMessage="1" showErrorMessage="1" sqref="C54">
      <formula1>$A$54:$A$57</formula1>
    </dataValidation>
    <dataValidation type="list" allowBlank="1" showInputMessage="1" showErrorMessage="1" sqref="C25:C33">
      <formula1>$A$46:$A$52</formula1>
    </dataValidation>
    <dataValidation type="list" allowBlank="1" showInputMessage="1" showErrorMessage="1" sqref="C22">
      <formula1>$A$28:$A$31</formula1>
    </dataValidation>
    <dataValidation type="list" allowBlank="1" showInputMessage="1" showErrorMessage="1" sqref="C21">
      <formula1>$A$23:$A$26</formula1>
    </dataValidation>
    <dataValidation type="list" allowBlank="1" showInputMessage="1" showErrorMessage="1" sqref="C20">
      <formula1>$A$19:$A$21</formula1>
    </dataValidation>
    <dataValidation type="list" allowBlank="1" showInputMessage="1" showErrorMessage="1" sqref="C80:C90">
      <formula1>$A$73:$A$81</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Nota_explicativa</vt:lpstr>
      <vt:lpstr>centralizator</vt:lpstr>
      <vt:lpstr>IAN</vt:lpstr>
      <vt:lpstr>FEB</vt:lpstr>
      <vt:lpstr>MAR</vt:lpstr>
      <vt:lpstr>APR</vt:lpstr>
      <vt:lpstr>MAI</vt:lpstr>
      <vt:lpstr>IUN</vt:lpstr>
      <vt:lpstr>IUL</vt:lpstr>
      <vt:lpstr>AUG</vt:lpstr>
      <vt:lpstr>SEP</vt:lpstr>
      <vt:lpstr>OCT</vt:lpstr>
      <vt:lpstr>NOV</vt:lpstr>
      <vt:lpstr>DEC</vt:lpstr>
      <vt:lpstr>Rap_5_2</vt:lpstr>
      <vt:lpstr>Nota_explicativa!Print_Area</vt:lpstr>
      <vt:lpstr>Tratare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DSP</dc:creator>
  <cp:lastModifiedBy>Silisteanu Alina</cp:lastModifiedBy>
  <cp:lastPrinted>2024-03-13T13:22:51Z</cp:lastPrinted>
  <dcterms:created xsi:type="dcterms:W3CDTF">2013-04-18T11:30:46Z</dcterms:created>
  <dcterms:modified xsi:type="dcterms:W3CDTF">2024-03-21T09:51:14Z</dcterms:modified>
</cp:coreProperties>
</file>